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capl\WAP\WAP - CT-KYE-EB Shared Working Docs\Ready To Post\BWR\"/>
    </mc:Choice>
  </mc:AlternateContent>
  <bookViews>
    <workbookView xWindow="0" yWindow="0" windowWidth="14895" windowHeight="8760"/>
  </bookViews>
  <sheets>
    <sheet name="BWR-Instructions" sheetId="12" r:id="rId1"/>
    <sheet name="BWR" sheetId="11" r:id="rId2"/>
    <sheet name="WRF-Instructions " sheetId="8" r:id="rId3"/>
    <sheet name="WRF" sheetId="7" r:id="rId4"/>
    <sheet name="Table 1" sheetId="10" state="hidden" r:id="rId5"/>
    <sheet name="Measures-Acronyms" sheetId="9" state="hidden" r:id="rId6"/>
    <sheet name="Sub-County" sheetId="2" state="hidden" r:id="rId7"/>
  </sheets>
  <definedNames>
    <definedName name="_xlnm.Print_Area" localSheetId="1">BWR!$A$1:$Q$157</definedName>
    <definedName name="_xlnm.Print_Area" localSheetId="3">WRF!$A$1:$O$44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4" i="11" l="1"/>
  <c r="I115" i="11" l="1"/>
  <c r="I120" i="11"/>
  <c r="I125" i="11"/>
  <c r="N26" i="7" l="1"/>
  <c r="M26" i="7"/>
  <c r="O26" i="7" s="1"/>
  <c r="N25" i="7"/>
  <c r="M25" i="7"/>
  <c r="N24" i="7"/>
  <c r="M24" i="7"/>
  <c r="O24" i="7" s="1"/>
  <c r="N23" i="7"/>
  <c r="M23" i="7"/>
  <c r="O23" i="7" s="1"/>
  <c r="N22" i="7"/>
  <c r="M22" i="7"/>
  <c r="N21" i="7"/>
  <c r="M21" i="7"/>
  <c r="O21" i="7" s="1"/>
  <c r="N20" i="7"/>
  <c r="M20" i="7"/>
  <c r="O20" i="7" s="1"/>
  <c r="N19" i="7"/>
  <c r="M19" i="7"/>
  <c r="O22" i="7" l="1"/>
  <c r="O25" i="7"/>
  <c r="O19" i="7"/>
  <c r="N42" i="7"/>
  <c r="M42" i="7"/>
  <c r="N34" i="7"/>
  <c r="M34" i="7"/>
  <c r="O34" i="7" s="1"/>
  <c r="N33" i="7"/>
  <c r="M33" i="7"/>
  <c r="N32" i="7"/>
  <c r="M32" i="7"/>
  <c r="N31" i="7"/>
  <c r="M31" i="7"/>
  <c r="N30" i="7"/>
  <c r="M30" i="7"/>
  <c r="O30" i="7" s="1"/>
  <c r="N29" i="7"/>
  <c r="M29" i="7"/>
  <c r="O29" i="7" s="1"/>
  <c r="N28" i="7"/>
  <c r="M28" i="7"/>
  <c r="O28" i="7" s="1"/>
  <c r="N27" i="7"/>
  <c r="N44" i="7" s="1"/>
  <c r="M27" i="7"/>
  <c r="M44" i="7" s="1"/>
  <c r="N38" i="7"/>
  <c r="M38" i="7"/>
  <c r="N37" i="7"/>
  <c r="M37" i="7"/>
  <c r="N36" i="7"/>
  <c r="M36" i="7"/>
  <c r="O36" i="7" s="1"/>
  <c r="N35" i="7"/>
  <c r="M35" i="7"/>
  <c r="O35" i="7" s="1"/>
  <c r="N40" i="7"/>
  <c r="M40" i="7"/>
  <c r="O40" i="7" s="1"/>
  <c r="N39" i="7"/>
  <c r="M39" i="7"/>
  <c r="O39" i="7" s="1"/>
  <c r="N41" i="7"/>
  <c r="M41" i="7"/>
  <c r="N43" i="7"/>
  <c r="M43" i="7"/>
  <c r="P53" i="11"/>
  <c r="O53" i="11"/>
  <c r="P52" i="11"/>
  <c r="O52" i="11"/>
  <c r="Q52" i="11" s="1"/>
  <c r="P51" i="11"/>
  <c r="O51" i="11"/>
  <c r="P50" i="11"/>
  <c r="O50" i="11"/>
  <c r="P49" i="11"/>
  <c r="O49" i="11"/>
  <c r="Q49" i="11" l="1"/>
  <c r="O41" i="7"/>
  <c r="O32" i="7"/>
  <c r="Q50" i="11"/>
  <c r="Q53" i="11"/>
  <c r="Q51" i="11"/>
  <c r="O38" i="7"/>
  <c r="O42" i="7"/>
  <c r="O43" i="7"/>
  <c r="O37" i="7"/>
  <c r="O33" i="7"/>
  <c r="O31" i="7"/>
  <c r="O27" i="7"/>
  <c r="O44" i="7" s="1"/>
  <c r="O39" i="11"/>
  <c r="P39" i="11"/>
  <c r="O40" i="11"/>
  <c r="P40" i="11"/>
  <c r="O41" i="11"/>
  <c r="P41" i="11"/>
  <c r="O42" i="11"/>
  <c r="P42" i="11"/>
  <c r="O43" i="11"/>
  <c r="P43" i="11"/>
  <c r="C130" i="11" s="1"/>
  <c r="O44" i="11"/>
  <c r="P44" i="11"/>
  <c r="O45" i="11"/>
  <c r="P45" i="11"/>
  <c r="C125" i="11" s="1"/>
  <c r="O46" i="11"/>
  <c r="P46" i="11"/>
  <c r="O47" i="11"/>
  <c r="P47" i="11"/>
  <c r="O48" i="11"/>
  <c r="P48" i="11"/>
  <c r="O54" i="11"/>
  <c r="P54" i="11"/>
  <c r="O55" i="11"/>
  <c r="P55" i="11"/>
  <c r="O56" i="11"/>
  <c r="P56" i="11"/>
  <c r="Q56" i="11" s="1"/>
  <c r="O57" i="11"/>
  <c r="P57" i="11"/>
  <c r="O58" i="11"/>
  <c r="P58" i="11"/>
  <c r="O59" i="11"/>
  <c r="P59" i="11"/>
  <c r="O60" i="11"/>
  <c r="P60" i="11"/>
  <c r="O61" i="11"/>
  <c r="P61" i="11"/>
  <c r="O62" i="11"/>
  <c r="P62" i="11"/>
  <c r="O63" i="11"/>
  <c r="P63" i="11"/>
  <c r="O64" i="11"/>
  <c r="P64" i="11"/>
  <c r="O65" i="11"/>
  <c r="P65" i="11"/>
  <c r="O66" i="11"/>
  <c r="P66" i="11"/>
  <c r="O67" i="11"/>
  <c r="P67" i="11"/>
  <c r="O70" i="11"/>
  <c r="P70" i="11"/>
  <c r="O71" i="11"/>
  <c r="P71" i="11"/>
  <c r="O72" i="11"/>
  <c r="P72" i="11"/>
  <c r="O73" i="11"/>
  <c r="P73" i="11"/>
  <c r="O74" i="11"/>
  <c r="P74" i="11"/>
  <c r="O75" i="11"/>
  <c r="P75" i="11"/>
  <c r="O76" i="11"/>
  <c r="P76" i="11"/>
  <c r="O77" i="11"/>
  <c r="P77" i="11"/>
  <c r="O78" i="11"/>
  <c r="P78" i="11"/>
  <c r="O79" i="11"/>
  <c r="P79" i="11"/>
  <c r="C120" i="11" s="1"/>
  <c r="O80" i="11"/>
  <c r="P80" i="11"/>
  <c r="O81" i="11"/>
  <c r="P81" i="11"/>
  <c r="O82" i="11"/>
  <c r="P82" i="11"/>
  <c r="O83" i="11"/>
  <c r="P83" i="11"/>
  <c r="O84" i="11"/>
  <c r="P84" i="11"/>
  <c r="O85" i="11"/>
  <c r="P85" i="11"/>
  <c r="O86" i="11"/>
  <c r="P86" i="11"/>
  <c r="O87" i="11"/>
  <c r="P87" i="11"/>
  <c r="P94" i="11"/>
  <c r="O95" i="11"/>
  <c r="P95" i="11"/>
  <c r="O96" i="11"/>
  <c r="P96" i="11"/>
  <c r="O97" i="11"/>
  <c r="P97" i="11"/>
  <c r="O98" i="11"/>
  <c r="P98" i="11"/>
  <c r="O99" i="11"/>
  <c r="P99" i="11"/>
  <c r="O100" i="11"/>
  <c r="P100" i="11"/>
  <c r="O101" i="11"/>
  <c r="P101" i="11"/>
  <c r="O102" i="11"/>
  <c r="P102" i="11"/>
  <c r="O103" i="11"/>
  <c r="P103" i="11"/>
  <c r="O104" i="11"/>
  <c r="P104" i="11"/>
  <c r="O105" i="11"/>
  <c r="P105" i="11"/>
  <c r="O106" i="11"/>
  <c r="P106" i="11"/>
  <c r="O107" i="11"/>
  <c r="P107" i="11"/>
  <c r="O108" i="11"/>
  <c r="P108" i="11"/>
  <c r="O109" i="11"/>
  <c r="P109" i="11"/>
  <c r="A120" i="11"/>
  <c r="A125" i="11"/>
  <c r="A115" i="11" l="1"/>
  <c r="Q75" i="11"/>
  <c r="C115" i="11"/>
  <c r="Q100" i="11"/>
  <c r="Q59" i="11"/>
  <c r="Q72" i="11"/>
  <c r="Q105" i="11"/>
  <c r="Q83" i="11"/>
  <c r="Q78" i="11"/>
  <c r="Q96" i="11"/>
  <c r="Q87" i="11"/>
  <c r="Q108" i="11"/>
  <c r="Q97" i="11"/>
  <c r="I130" i="11" s="1"/>
  <c r="Q82" i="11"/>
  <c r="Q76" i="11"/>
  <c r="Q57" i="11"/>
  <c r="Q46" i="11"/>
  <c r="Q71" i="11"/>
  <c r="Q39" i="11"/>
  <c r="Q103" i="11"/>
  <c r="Q62" i="11"/>
  <c r="Q61" i="11"/>
  <c r="Q44" i="11"/>
  <c r="Q47" i="11"/>
  <c r="Q41" i="11"/>
  <c r="Q101" i="11"/>
  <c r="Q80" i="11"/>
  <c r="Q66" i="11"/>
  <c r="Q109" i="11"/>
  <c r="Q63" i="11"/>
  <c r="Q104" i="11"/>
  <c r="Q65" i="11"/>
  <c r="Q64" i="11"/>
  <c r="Q54" i="11"/>
  <c r="Q70" i="11"/>
  <c r="Q98" i="11"/>
  <c r="Q106" i="11"/>
  <c r="Q58" i="11"/>
  <c r="Q107" i="11"/>
  <c r="Q102" i="11"/>
  <c r="Q85" i="11"/>
  <c r="Q94" i="11"/>
  <c r="Q48" i="11"/>
  <c r="Q84" i="11"/>
  <c r="Q79" i="11"/>
  <c r="Q73" i="11"/>
  <c r="Q45" i="11"/>
  <c r="Q40" i="11"/>
  <c r="Q77" i="11"/>
  <c r="Q42" i="11"/>
  <c r="Q81" i="11"/>
  <c r="Q60" i="11"/>
  <c r="Q55" i="11"/>
  <c r="O88" i="11"/>
  <c r="F120" i="11" s="1"/>
  <c r="Q86" i="11"/>
  <c r="A130" i="11"/>
  <c r="Q95" i="11"/>
  <c r="P110" i="11"/>
  <c r="O110" i="11"/>
  <c r="Q99" i="11"/>
  <c r="Q74" i="11"/>
  <c r="Q67" i="11"/>
  <c r="Q43" i="11"/>
  <c r="P88" i="11"/>
  <c r="F125" i="11"/>
  <c r="F115" i="11" l="1"/>
  <c r="M115" i="11" s="1"/>
  <c r="M125" i="11"/>
  <c r="Q88" i="11"/>
  <c r="M120" i="11" s="1"/>
  <c r="Q110" i="11"/>
  <c r="F130" i="11"/>
  <c r="M130" i="11" s="1"/>
  <c r="M134" i="11" l="1"/>
</calcChain>
</file>

<file path=xl/sharedStrings.xml><?xml version="1.0" encoding="utf-8"?>
<sst xmlns="http://schemas.openxmlformats.org/spreadsheetml/2006/main" count="925" uniqueCount="516">
  <si>
    <t>WAP Agencies</t>
  </si>
  <si>
    <t xml:space="preserve">Counties </t>
  </si>
  <si>
    <t>Alamo Area of Council of Governments</t>
  </si>
  <si>
    <t>BakerRipley</t>
  </si>
  <si>
    <t xml:space="preserve">Brazos Community Action Program Agency, Inc. </t>
  </si>
  <si>
    <t xml:space="preserve">Community Action Committee of Victoria Texas </t>
  </si>
  <si>
    <t xml:space="preserve">Community Action Corporation of South Texas </t>
  </si>
  <si>
    <t xml:space="preserve">Community Council of South Central Texas, Inc. </t>
  </si>
  <si>
    <t xml:space="preserve">Concho Valley Community Action Agency </t>
  </si>
  <si>
    <t xml:space="preserve">Dallas County Department of Health and Human Services </t>
  </si>
  <si>
    <t xml:space="preserve">El Paso Community Action, Project BRAVO </t>
  </si>
  <si>
    <t xml:space="preserve">Fort Worth, City of Neighborhood Services Department </t>
  </si>
  <si>
    <t xml:space="preserve">Greater East Texas Community Action Program </t>
  </si>
  <si>
    <t xml:space="preserve">Hill Country Community Services Agency </t>
  </si>
  <si>
    <t xml:space="preserve">Nueces County Community Action Agency </t>
  </si>
  <si>
    <t>Panhandle Community Services</t>
  </si>
  <si>
    <t xml:space="preserve">Rolling Plains Management Corporation </t>
  </si>
  <si>
    <t xml:space="preserve">South Plains Community Action Association, Inc. </t>
  </si>
  <si>
    <t xml:space="preserve">Texoma Council of Governments </t>
  </si>
  <si>
    <t xml:space="preserve">Travis County Health &amp; Human Services/Veteran Services </t>
  </si>
  <si>
    <t>Anderson</t>
  </si>
  <si>
    <t>Atascosa</t>
  </si>
  <si>
    <t xml:space="preserve">Harris </t>
  </si>
  <si>
    <t>Brazos</t>
  </si>
  <si>
    <t>Austin</t>
  </si>
  <si>
    <t>Aransas</t>
  </si>
  <si>
    <t>Brooks</t>
  </si>
  <si>
    <t>Brewster</t>
  </si>
  <si>
    <t>Coke</t>
  </si>
  <si>
    <t xml:space="preserve">Dallas   </t>
  </si>
  <si>
    <t>Bosque</t>
  </si>
  <si>
    <t xml:space="preserve">El Paso   </t>
  </si>
  <si>
    <t xml:space="preserve">Tarrant </t>
  </si>
  <si>
    <t>Bell</t>
  </si>
  <si>
    <t xml:space="preserve">Nueces  </t>
  </si>
  <si>
    <t>Armstrong</t>
  </si>
  <si>
    <t>Archer</t>
  </si>
  <si>
    <t>Bailey</t>
  </si>
  <si>
    <t>Bowie</t>
  </si>
  <si>
    <t xml:space="preserve">Travis  </t>
  </si>
  <si>
    <t>Andrews</t>
  </si>
  <si>
    <t>Baker Ripley</t>
  </si>
  <si>
    <t>Bandera</t>
  </si>
  <si>
    <t>Burleson</t>
  </si>
  <si>
    <t>Bastrop</t>
  </si>
  <si>
    <t>Bee</t>
  </si>
  <si>
    <t>Cameron</t>
  </si>
  <si>
    <t>Crane</t>
  </si>
  <si>
    <t>Coleman</t>
  </si>
  <si>
    <t>Ellis</t>
  </si>
  <si>
    <t>Angelina</t>
  </si>
  <si>
    <t>Burnet</t>
  </si>
  <si>
    <t>Briscoe</t>
  </si>
  <si>
    <t>Baylor</t>
  </si>
  <si>
    <t>Cochran</t>
  </si>
  <si>
    <t>Cass</t>
  </si>
  <si>
    <t>Borden</t>
  </si>
  <si>
    <t>Bexar</t>
  </si>
  <si>
    <t>Grimes</t>
  </si>
  <si>
    <t>Blanco</t>
  </si>
  <si>
    <t>Brazoria</t>
  </si>
  <si>
    <t>Duval</t>
  </si>
  <si>
    <t>Culberson</t>
  </si>
  <si>
    <t>Concho</t>
  </si>
  <si>
    <t>Falls</t>
  </si>
  <si>
    <t>Chambers</t>
  </si>
  <si>
    <t>Coryell</t>
  </si>
  <si>
    <t>Carson</t>
  </si>
  <si>
    <t>Brown</t>
  </si>
  <si>
    <t>Crosby</t>
  </si>
  <si>
    <t>Camp</t>
  </si>
  <si>
    <t>Dawson</t>
  </si>
  <si>
    <t>Combined Community Action, Inc.</t>
  </si>
  <si>
    <t>Comal</t>
  </si>
  <si>
    <t>Leon</t>
  </si>
  <si>
    <t>Caldwell</t>
  </si>
  <si>
    <t>Calhoun</t>
  </si>
  <si>
    <t>Hidalgo</t>
  </si>
  <si>
    <t>Davis</t>
  </si>
  <si>
    <t>Crockett</t>
  </si>
  <si>
    <t>Freestone</t>
  </si>
  <si>
    <t>Gregg</t>
  </si>
  <si>
    <t>Erath</t>
  </si>
  <si>
    <t>Castro</t>
  </si>
  <si>
    <t>Callahan</t>
  </si>
  <si>
    <t>Dickens</t>
  </si>
  <si>
    <t xml:space="preserve">Collin  </t>
  </si>
  <si>
    <t>Ector</t>
  </si>
  <si>
    <t>Community Action Committee of Victoria, Texas</t>
  </si>
  <si>
    <t>Frio</t>
  </si>
  <si>
    <t>Madison</t>
  </si>
  <si>
    <t>Colorado</t>
  </si>
  <si>
    <t>DeWitt</t>
  </si>
  <si>
    <t>Jim Hogg</t>
  </si>
  <si>
    <t>Dimmit</t>
  </si>
  <si>
    <t>Irion</t>
  </si>
  <si>
    <t>Hill</t>
  </si>
  <si>
    <t>Hardin</t>
  </si>
  <si>
    <t>Hamilton</t>
  </si>
  <si>
    <t>Childress</t>
  </si>
  <si>
    <t>Clay</t>
  </si>
  <si>
    <t>Floyd</t>
  </si>
  <si>
    <t>Cooke</t>
  </si>
  <si>
    <t>Fisher</t>
  </si>
  <si>
    <t xml:space="preserve">Community Action Corporation of South Texas, Inc. </t>
  </si>
  <si>
    <t>Gillespie</t>
  </si>
  <si>
    <t>Robertson</t>
  </si>
  <si>
    <t>Fayette</t>
  </si>
  <si>
    <t>Goliad</t>
  </si>
  <si>
    <t>Jim Wells</t>
  </si>
  <si>
    <t>Edwards</t>
  </si>
  <si>
    <t>Kimble</t>
  </si>
  <si>
    <t>Johnson</t>
  </si>
  <si>
    <t>Harrison</t>
  </si>
  <si>
    <t>Lampasas</t>
  </si>
  <si>
    <t>Collingsworth</t>
  </si>
  <si>
    <t>Garza</t>
  </si>
  <si>
    <t>Delta</t>
  </si>
  <si>
    <t xml:space="preserve">Gaines </t>
  </si>
  <si>
    <t>Guadalupe</t>
  </si>
  <si>
    <t>Walker</t>
  </si>
  <si>
    <t>Fort Bend</t>
  </si>
  <si>
    <t>Gonzales</t>
  </si>
  <si>
    <t>Kenedy</t>
  </si>
  <si>
    <t>Hudspeth</t>
  </si>
  <si>
    <t>McCulloch</t>
  </si>
  <si>
    <t>Limestone</t>
  </si>
  <si>
    <t>Henderson</t>
  </si>
  <si>
    <t>Llano</t>
  </si>
  <si>
    <t>Dallam</t>
  </si>
  <si>
    <t>Cottle</t>
  </si>
  <si>
    <t>Hale</t>
  </si>
  <si>
    <t>Denton</t>
  </si>
  <si>
    <t>Glasscock</t>
  </si>
  <si>
    <t>Concho Valley Community Action Agency</t>
  </si>
  <si>
    <t>Karnes</t>
  </si>
  <si>
    <t>Waller</t>
  </si>
  <si>
    <t xml:space="preserve">Hays </t>
  </si>
  <si>
    <t>Jackson</t>
  </si>
  <si>
    <t>Kleberg</t>
  </si>
  <si>
    <t>Jeff</t>
  </si>
  <si>
    <t>Menard</t>
  </si>
  <si>
    <t>McLennan</t>
  </si>
  <si>
    <t>Houston</t>
  </si>
  <si>
    <t>Mason</t>
  </si>
  <si>
    <t>Deaf Smith</t>
  </si>
  <si>
    <t>Eastland</t>
  </si>
  <si>
    <t>Hockley</t>
  </si>
  <si>
    <t>Fannin</t>
  </si>
  <si>
    <t>Howard</t>
  </si>
  <si>
    <t>Dallas County Department of Health and Human Services</t>
  </si>
  <si>
    <t>Kendall</t>
  </si>
  <si>
    <t>Washington</t>
  </si>
  <si>
    <t>Lee</t>
  </si>
  <si>
    <t>Lavaca</t>
  </si>
  <si>
    <t>San Patricio</t>
  </si>
  <si>
    <t>Kinney</t>
  </si>
  <si>
    <t>Reagan</t>
  </si>
  <si>
    <t>Navarro</t>
  </si>
  <si>
    <t>Jasper</t>
  </si>
  <si>
    <t>Milam</t>
  </si>
  <si>
    <t>Donley</t>
  </si>
  <si>
    <t>Foard</t>
  </si>
  <si>
    <t>King</t>
  </si>
  <si>
    <t>Franklin</t>
  </si>
  <si>
    <t>Loving</t>
  </si>
  <si>
    <t>Economic Opportunities Advancement Corporation of PR XI</t>
  </si>
  <si>
    <t>Kerr</t>
  </si>
  <si>
    <t>Live Oak</t>
  </si>
  <si>
    <t>Starr</t>
  </si>
  <si>
    <t>LaSalle</t>
  </si>
  <si>
    <t>Runnels</t>
  </si>
  <si>
    <t>Jefferson</t>
  </si>
  <si>
    <t>Mills</t>
  </si>
  <si>
    <t>Gray</t>
  </si>
  <si>
    <t>Hardeman</t>
  </si>
  <si>
    <t>Lamb</t>
  </si>
  <si>
    <t>Grayson</t>
  </si>
  <si>
    <t>Martin</t>
  </si>
  <si>
    <t xml:space="preserve">El Paso Community Action Program, Project Bravo, Inc. </t>
  </si>
  <si>
    <t>Medina</t>
  </si>
  <si>
    <t>Matagorda</t>
  </si>
  <si>
    <t>Webb</t>
  </si>
  <si>
    <t>Maverick</t>
  </si>
  <si>
    <t>Schleicher</t>
  </si>
  <si>
    <t>Kaufman</t>
  </si>
  <si>
    <t>San Saba</t>
  </si>
  <si>
    <t>Hall</t>
  </si>
  <si>
    <t>Haskell</t>
  </si>
  <si>
    <t>Lubbock</t>
  </si>
  <si>
    <t>Hopkins</t>
  </si>
  <si>
    <t>Midland</t>
  </si>
  <si>
    <t>Forth Worth, City of Neighborhood Services Department</t>
  </si>
  <si>
    <t>Wilson</t>
  </si>
  <si>
    <t>McMullen</t>
  </si>
  <si>
    <t>Willacy</t>
  </si>
  <si>
    <t>Pecos</t>
  </si>
  <si>
    <t>Sterling</t>
  </si>
  <si>
    <t>Liberty</t>
  </si>
  <si>
    <t>Somervell</t>
  </si>
  <si>
    <t>Hansford</t>
  </si>
  <si>
    <t>Hood</t>
  </si>
  <si>
    <t>Lynn</t>
  </si>
  <si>
    <t>Hunt</t>
  </si>
  <si>
    <t>Mitchell</t>
  </si>
  <si>
    <t>Greater East Texas Community Action Program</t>
  </si>
  <si>
    <t>Refugio</t>
  </si>
  <si>
    <t>Zapata</t>
  </si>
  <si>
    <t>Presidio</t>
  </si>
  <si>
    <t>Sutton</t>
  </si>
  <si>
    <t>Nacogdoches</t>
  </si>
  <si>
    <t>Williamson</t>
  </si>
  <si>
    <t>Hartley</t>
  </si>
  <si>
    <t>Jack</t>
  </si>
  <si>
    <t>Motley</t>
  </si>
  <si>
    <t>Lamar</t>
  </si>
  <si>
    <t>Nolan</t>
  </si>
  <si>
    <t xml:space="preserve">Hill Country Community Action Association, Inc. </t>
  </si>
  <si>
    <t>Victoria</t>
  </si>
  <si>
    <t>Real</t>
  </si>
  <si>
    <t>Tom Green</t>
  </si>
  <si>
    <t>Newton</t>
  </si>
  <si>
    <t>Hemphill</t>
  </si>
  <si>
    <t>Jones</t>
  </si>
  <si>
    <t>Terry</t>
  </si>
  <si>
    <t>Marion</t>
  </si>
  <si>
    <t>Reeves</t>
  </si>
  <si>
    <t>Wharton</t>
  </si>
  <si>
    <t>Terrell</t>
  </si>
  <si>
    <t>Orange</t>
  </si>
  <si>
    <t>Hutchinson</t>
  </si>
  <si>
    <t>Kent</t>
  </si>
  <si>
    <t>Yoakum</t>
  </si>
  <si>
    <t>Morris</t>
  </si>
  <si>
    <t>Scurry</t>
  </si>
  <si>
    <t xml:space="preserve">Panhandle Community Services </t>
  </si>
  <si>
    <t>Uvalde</t>
  </si>
  <si>
    <t>Panola</t>
  </si>
  <si>
    <t>Lipscomb</t>
  </si>
  <si>
    <t>Knox</t>
  </si>
  <si>
    <t>Rains</t>
  </si>
  <si>
    <t>Upton</t>
  </si>
  <si>
    <t>Rolling Plains Management Corporation</t>
  </si>
  <si>
    <t>Val Verde</t>
  </si>
  <si>
    <t>Polk</t>
  </si>
  <si>
    <t>Moore</t>
  </si>
  <si>
    <t>Montague</t>
  </si>
  <si>
    <t>Red River</t>
  </si>
  <si>
    <t xml:space="preserve">Ward </t>
  </si>
  <si>
    <t>Zavala</t>
  </si>
  <si>
    <t>Rusk</t>
  </si>
  <si>
    <t>Ochiltree</t>
  </si>
  <si>
    <t>Palo Pinto</t>
  </si>
  <si>
    <t>Rockwall</t>
  </si>
  <si>
    <t>Winkler</t>
  </si>
  <si>
    <t>Texoma Council of Governments</t>
  </si>
  <si>
    <t>Sabine</t>
  </si>
  <si>
    <t>Oldham</t>
  </si>
  <si>
    <t>Parker</t>
  </si>
  <si>
    <t>Titus</t>
  </si>
  <si>
    <t xml:space="preserve">Travis County Health and Human Services </t>
  </si>
  <si>
    <t>San Augustine</t>
  </si>
  <si>
    <t>Parmer</t>
  </si>
  <si>
    <t>Shackelford</t>
  </si>
  <si>
    <t xml:space="preserve">West Texas Opportunities, Inc. </t>
  </si>
  <si>
    <t>San Jacinto</t>
  </si>
  <si>
    <t>Potter</t>
  </si>
  <si>
    <t>Stephens</t>
  </si>
  <si>
    <t>Shelby</t>
  </si>
  <si>
    <t>Randall</t>
  </si>
  <si>
    <t>Stonewall</t>
  </si>
  <si>
    <t>Smith</t>
  </si>
  <si>
    <t>Roberts</t>
  </si>
  <si>
    <t>Taylor</t>
  </si>
  <si>
    <t>Trinity</t>
  </si>
  <si>
    <t>Sherman</t>
  </si>
  <si>
    <t>Throckmorton</t>
  </si>
  <si>
    <t>Tyler</t>
  </si>
  <si>
    <t>Swisher</t>
  </si>
  <si>
    <t xml:space="preserve">Upshur </t>
  </si>
  <si>
    <t>Wheeler</t>
  </si>
  <si>
    <t>Wilbarger</t>
  </si>
  <si>
    <t>Van Zandt</t>
  </si>
  <si>
    <t>Wise</t>
  </si>
  <si>
    <t>Wood</t>
  </si>
  <si>
    <t>Young</t>
  </si>
  <si>
    <t>Dallas</t>
  </si>
  <si>
    <t>El Paso</t>
  </si>
  <si>
    <t>Harris</t>
  </si>
  <si>
    <t>Nueces</t>
  </si>
  <si>
    <t>Tarrant</t>
  </si>
  <si>
    <t>Travis</t>
  </si>
  <si>
    <t xml:space="preserve">BUILDING WEATHERIZATION REPORT (BWR) </t>
  </si>
  <si>
    <t xml:space="preserve">Subrecipient Name: </t>
  </si>
  <si>
    <t>LIHEAP Contract #</t>
  </si>
  <si>
    <t xml:space="preserve">Client Name: </t>
  </si>
  <si>
    <t xml:space="preserve">County: </t>
  </si>
  <si>
    <t>DOE Contract #</t>
  </si>
  <si>
    <t xml:space="preserve">Contract Identification </t>
  </si>
  <si>
    <t xml:space="preserve">Address: </t>
  </si>
  <si>
    <t xml:space="preserve">Total Square Footage of Conditioned Space </t>
  </si>
  <si>
    <t xml:space="preserve">Work Start Date </t>
  </si>
  <si>
    <t xml:space="preserve">Work End Date </t>
  </si>
  <si>
    <t xml:space="preserve">Heating Equipment </t>
  </si>
  <si>
    <t xml:space="preserve">Location: </t>
  </si>
  <si>
    <t xml:space="preserve">Equipment Type </t>
  </si>
  <si>
    <t xml:space="preserve">Repair </t>
  </si>
  <si>
    <t xml:space="preserve">Replace </t>
  </si>
  <si>
    <t xml:space="preserve">Fuel Source </t>
  </si>
  <si>
    <t>Pre</t>
  </si>
  <si>
    <t xml:space="preserve">Post </t>
  </si>
  <si>
    <t>CO Reading</t>
  </si>
  <si>
    <t xml:space="preserve">Pre </t>
  </si>
  <si>
    <t>Post</t>
  </si>
  <si>
    <t xml:space="preserve">Justification? ECM/H&amp;S </t>
  </si>
  <si>
    <t xml:space="preserve">Cooling Equipment </t>
  </si>
  <si>
    <t xml:space="preserve">AFUE/HSPF </t>
  </si>
  <si>
    <t>SEER/EER</t>
  </si>
  <si>
    <t>Labor</t>
  </si>
  <si>
    <t>Material</t>
  </si>
  <si>
    <t xml:space="preserve">Material </t>
  </si>
  <si>
    <t xml:space="preserve">Qty. </t>
  </si>
  <si>
    <t xml:space="preserve">Total </t>
  </si>
  <si>
    <t>Phone Number:</t>
  </si>
  <si>
    <t xml:space="preserve">Building Weatherization Report (BWR) Instructions </t>
  </si>
  <si>
    <t xml:space="preserve">Subrecipient: </t>
  </si>
  <si>
    <t xml:space="preserve">Input the name of the Subrecipient doing the work on this client's home. </t>
  </si>
  <si>
    <t xml:space="preserve">Enter the county this client lives in. </t>
  </si>
  <si>
    <t xml:space="preserve">LIHEAP Contract #: </t>
  </si>
  <si>
    <t xml:space="preserve">Enter the LIHEAP contract number used on this unit. </t>
  </si>
  <si>
    <t xml:space="preserve">Enter the DOE Contract number used on this unit. </t>
  </si>
  <si>
    <t>DOE BIL Contract #</t>
  </si>
  <si>
    <t xml:space="preserve">Enter the DOE BIL Contract number used on this unit. </t>
  </si>
  <si>
    <t xml:space="preserve">Enter the name of the head of household (HOH) from the client information; enter first and last name. </t>
  </si>
  <si>
    <t xml:space="preserve">Enter the most relevant phone number used to contact this client. </t>
  </si>
  <si>
    <t xml:space="preserve">Enter the total square footage of this client's home. </t>
  </si>
  <si>
    <t>Work Start Date</t>
  </si>
  <si>
    <t>Work End Date</t>
  </si>
  <si>
    <t xml:space="preserve">The date the actual work was completed at the unit. </t>
  </si>
  <si>
    <t xml:space="preserve">Indicate where in the unit the heating equipment is located. </t>
  </si>
  <si>
    <t>Repair</t>
  </si>
  <si>
    <t xml:space="preserve">Select if this appliance was repaired during the weatherization work </t>
  </si>
  <si>
    <t xml:space="preserve">The date the actual weatherization work started at the unit. </t>
  </si>
  <si>
    <t>Replace</t>
  </si>
  <si>
    <t>Select if this appliance was replaced during the weatherization work</t>
  </si>
  <si>
    <t>Fuel Source</t>
  </si>
  <si>
    <t xml:space="preserve">Select the appropriate fuel type for this appliance. </t>
  </si>
  <si>
    <t xml:space="preserve">Enter the appropriate equipment type for the unit. </t>
  </si>
  <si>
    <t>AFUE/HSPF- Pre</t>
  </si>
  <si>
    <t>AFUE/HSPF- Post</t>
  </si>
  <si>
    <t>CO Reading- Pre</t>
  </si>
  <si>
    <t>CO Reading- Post</t>
  </si>
  <si>
    <t>Justification? ECM/H&amp;S</t>
  </si>
  <si>
    <t xml:space="preserve">Indicate where in the unit the cooling equipment is located. </t>
  </si>
  <si>
    <t>SEER/EER- Pre</t>
  </si>
  <si>
    <t>SEER/EER-Post</t>
  </si>
  <si>
    <t>Enter the total Labor Cost for this individual measure</t>
  </si>
  <si>
    <t xml:space="preserve">Enter the Material Cost for this individual measure </t>
  </si>
  <si>
    <t>Total Cost of Weatherization Materials</t>
  </si>
  <si>
    <t xml:space="preserve">Weatherization Measure Description </t>
  </si>
  <si>
    <t xml:space="preserve">Weatherization Materials Installed- (List in PL/SIR Order) </t>
  </si>
  <si>
    <t xml:space="preserve">Funding Source </t>
  </si>
  <si>
    <t>Qty #</t>
  </si>
  <si>
    <t xml:space="preserve">Type of Measure </t>
  </si>
  <si>
    <t xml:space="preserve">Health &amp; Safety Materials Installed </t>
  </si>
  <si>
    <t xml:space="preserve">Total Cost of H&amp;S Materials </t>
  </si>
  <si>
    <t xml:space="preserve">WAP Cost Categories </t>
  </si>
  <si>
    <t>Client Home Info</t>
  </si>
  <si>
    <t xml:space="preserve">Assessment Date </t>
  </si>
  <si>
    <t>Other Contract #</t>
  </si>
  <si>
    <t>Weatherization Materials Installed- Continued</t>
  </si>
  <si>
    <r>
      <t xml:space="preserve">Enter the mailing address for this project. </t>
    </r>
    <r>
      <rPr>
        <i/>
        <sz val="11"/>
        <color theme="1"/>
        <rFont val="Calibri"/>
        <family val="2"/>
        <scheme val="minor"/>
      </rPr>
      <t>Note: Ensure address is validated through US Postal Service.</t>
    </r>
    <r>
      <rPr>
        <sz val="11"/>
        <color theme="1"/>
        <rFont val="Calibri"/>
        <family val="2"/>
        <scheme val="minor"/>
      </rPr>
      <t xml:space="preserve"> </t>
    </r>
  </si>
  <si>
    <t>Assessment Date</t>
  </si>
  <si>
    <t xml:space="preserve">Enter the date of the initial assessment. </t>
  </si>
  <si>
    <t>Equipment Type</t>
  </si>
  <si>
    <t>Location</t>
  </si>
  <si>
    <t>Select if this appliance was repaired during the weatherization work.</t>
  </si>
  <si>
    <t>Select if this appliance was replaced during the weatherization work.</t>
  </si>
  <si>
    <t xml:space="preserve">Cooling Equipment   </t>
  </si>
  <si>
    <t>Weatherization Materials Installed- (List in PL/SIR Order)</t>
  </si>
  <si>
    <t xml:space="preserve">Lis the description of each weatherization measure installed, descriptions should match agencies procured pricing. </t>
  </si>
  <si>
    <t>Funding Source</t>
  </si>
  <si>
    <t>Health &amp; Safety Materials Installed</t>
  </si>
  <si>
    <t xml:space="preserve">Select from the drop-box that describes the measure selection. Choices are: H&amp;S, Other. </t>
  </si>
  <si>
    <t xml:space="preserve">WAP Total Cost Categories </t>
  </si>
  <si>
    <t xml:space="preserve">Job ID # </t>
  </si>
  <si>
    <t xml:space="preserve">Total Square Ft. of Conditioned Space </t>
  </si>
  <si>
    <t xml:space="preserve">Measure Category </t>
  </si>
  <si>
    <t xml:space="preserve">Labor </t>
  </si>
  <si>
    <t xml:space="preserve">Total Cost of Weatherization Material &amp; Labor  </t>
  </si>
  <si>
    <t xml:space="preserve">Total Material Cost </t>
  </si>
  <si>
    <t xml:space="preserve">Total Labor Cost </t>
  </si>
  <si>
    <t>Total Material &amp; Labor Cost</t>
  </si>
  <si>
    <t>Total H&amp;S Cost</t>
  </si>
  <si>
    <t xml:space="preserve">Total LIHEAP Cost </t>
  </si>
  <si>
    <t xml:space="preserve">LIHEAP- WAP </t>
  </si>
  <si>
    <t xml:space="preserve">DOE- WAP </t>
  </si>
  <si>
    <t xml:space="preserve">DOE BIL - WAP </t>
  </si>
  <si>
    <t xml:space="preserve">Total DOE Cost </t>
  </si>
  <si>
    <t xml:space="preserve">Total DOE-BIL Cost </t>
  </si>
  <si>
    <t xml:space="preserve">Total Other Cost </t>
  </si>
  <si>
    <t xml:space="preserve">Other - WAP </t>
  </si>
  <si>
    <t>Weatherization Materials Installed</t>
  </si>
  <si>
    <t xml:space="preserve">Enter the Other Contract number used on this unit. </t>
  </si>
  <si>
    <t>Client Name:</t>
  </si>
  <si>
    <t>Address:</t>
  </si>
  <si>
    <t xml:space="preserve">Phone Number: </t>
  </si>
  <si>
    <t>Job Identification #:</t>
  </si>
  <si>
    <t xml:space="preserve">Enter the Job ID for the Weatherization project. </t>
  </si>
  <si>
    <t>Location:</t>
  </si>
  <si>
    <r>
      <t xml:space="preserve">SEER or EER of this appliance at the </t>
    </r>
    <r>
      <rPr>
        <b/>
        <i/>
        <u/>
        <sz val="11"/>
        <color theme="1"/>
        <rFont val="Calibri"/>
        <family val="2"/>
        <scheme val="minor"/>
      </rPr>
      <t>Final</t>
    </r>
    <r>
      <rPr>
        <sz val="11"/>
        <color theme="1"/>
        <rFont val="Calibri"/>
        <family val="2"/>
        <scheme val="minor"/>
      </rPr>
      <t xml:space="preserve"> assessment. If unit was replaced, the SEER/EER must meet energy star standards. If unit was not addressed, the reading will be the same as from the initial. </t>
    </r>
  </si>
  <si>
    <t>Measure Category</t>
  </si>
  <si>
    <t xml:space="preserve">Total H&amp;S Cost </t>
  </si>
  <si>
    <t xml:space="preserve">Total Material &amp; Labor Cost </t>
  </si>
  <si>
    <t>LIHEAP- WAP</t>
  </si>
  <si>
    <t>DOE- WAP</t>
  </si>
  <si>
    <t>DOE BIL- WAP</t>
  </si>
  <si>
    <t>Total Cost of WAP Project</t>
  </si>
  <si>
    <t>A.I.</t>
  </si>
  <si>
    <t>Duct Sealing</t>
  </si>
  <si>
    <t>Duct Insulation</t>
  </si>
  <si>
    <t>Attic Insulation</t>
  </si>
  <si>
    <t>Wall Insulation</t>
  </si>
  <si>
    <t>Floor Insulation</t>
  </si>
  <si>
    <t>Refrigerator</t>
  </si>
  <si>
    <t xml:space="preserve">Faucter Aerator </t>
  </si>
  <si>
    <t>DWH Insulation</t>
  </si>
  <si>
    <t>Smart Thermostat</t>
  </si>
  <si>
    <t>Heating &amp; Cooling</t>
  </si>
  <si>
    <t>Repairs</t>
  </si>
  <si>
    <t xml:space="preserve">Doors and/or Windows </t>
  </si>
  <si>
    <t xml:space="preserve">Lighting </t>
  </si>
  <si>
    <t xml:space="preserve">Client Home Info </t>
  </si>
  <si>
    <t>.</t>
  </si>
  <si>
    <r>
      <rPr>
        <b/>
        <sz val="18"/>
        <rFont val="Calibri"/>
        <family val="2"/>
      </rPr>
      <t>CERTIFICATION</t>
    </r>
  </si>
  <si>
    <r>
      <rPr>
        <sz val="10"/>
        <rFont val="Calibri"/>
        <family val="2"/>
      </rPr>
      <t xml:space="preserve">I certify the work indicated on this document has been satisfactorily completed, visually inspected, and that the
</t>
    </r>
    <r>
      <rPr>
        <sz val="10"/>
        <rFont val="Calibri"/>
        <family val="2"/>
      </rPr>
      <t>information provided herein is accurate and complete. I certify that I have provided the client with energy conservation tips.</t>
    </r>
  </si>
  <si>
    <r>
      <rPr>
        <sz val="10"/>
        <rFont val="Calibri"/>
        <family val="2"/>
      </rPr>
      <t>Authorized Agency Representative Signature                                                                           Date</t>
    </r>
  </si>
  <si>
    <r>
      <rPr>
        <sz val="10"/>
        <rFont val="Calibri"/>
        <family val="2"/>
      </rPr>
      <t xml:space="preserve">I certify that this weatherization work on my home has been completed. I will, to the best of my ability, utilize the energy conservation tips provided to me in order to reduce my energy expenses.
</t>
    </r>
    <r>
      <rPr>
        <sz val="10"/>
        <rFont val="Calibri"/>
        <family val="2"/>
      </rPr>
      <t>Yo, certifico que este trabajo de climatizacion en mi casa ha sido terminado. Utilzare, de la mejor manera segun mi habilidad, los consejos de conversacion de energia que han provisto para que asi reduzca aun mas gastos de energia.</t>
    </r>
  </si>
  <si>
    <r>
      <rPr>
        <sz val="10"/>
        <rFont val="Calibri"/>
        <family val="2"/>
      </rPr>
      <t>Client signature/Firma de cliente                                                                                                 Date/Fecha</t>
    </r>
  </si>
  <si>
    <t>CERTIFICATION</t>
  </si>
  <si>
    <t>Client signature/Firma de cliente</t>
  </si>
  <si>
    <t>Date Deferred</t>
  </si>
  <si>
    <t>Date Weatherization Ready</t>
  </si>
  <si>
    <t>Enter the Weatherization date the unit was ready to proceed. (mm/dd/yy)</t>
  </si>
  <si>
    <t xml:space="preserve">Enter the date the unit was deferred. (mm/dd/yy) </t>
  </si>
  <si>
    <t xml:space="preserve">Select if this unit was leveraged with more than one funding source. </t>
  </si>
  <si>
    <r>
      <t>Enter carbon monoxide reading from appliance at</t>
    </r>
    <r>
      <rPr>
        <b/>
        <i/>
        <u/>
        <sz val="11"/>
        <color theme="1"/>
        <rFont val="Calibri"/>
        <family val="2"/>
        <scheme val="minor"/>
      </rPr>
      <t xml:space="preserve"> Initial</t>
    </r>
    <r>
      <rPr>
        <sz val="11"/>
        <color theme="1"/>
        <rFont val="Calibri"/>
        <family val="2"/>
        <scheme val="minor"/>
      </rPr>
      <t xml:space="preserve"> assessment. </t>
    </r>
  </si>
  <si>
    <r>
      <t xml:space="preserve">Enter the CO readings of this appliance from the </t>
    </r>
    <r>
      <rPr>
        <b/>
        <i/>
        <u/>
        <sz val="11"/>
        <color theme="1"/>
        <rFont val="Calibri"/>
        <family val="2"/>
        <scheme val="minor"/>
      </rPr>
      <t>Final</t>
    </r>
    <r>
      <rPr>
        <sz val="11"/>
        <color theme="1"/>
        <rFont val="Calibri"/>
        <family val="2"/>
        <scheme val="minor"/>
      </rPr>
      <t xml:space="preserve"> assessment. Documentation of acceptable CO readings at the final assessment must be recorded. </t>
    </r>
  </si>
  <si>
    <t xml:space="preserve">Select the appropriate category that addressing this appliance fell under- Heath &amp; Safety "H&amp;S" or an Energy Conservation Measure "ECM". Proper support documentation is required for either category. </t>
  </si>
  <si>
    <t xml:space="preserve">Select the appropriate funding source used to install the weatherization measure. </t>
  </si>
  <si>
    <t xml:space="preserve">Select from the drop-down box that best describes the weatherization measure installed. </t>
  </si>
  <si>
    <t xml:space="preserve">Enter the quantity used for the weatherization measure. </t>
  </si>
  <si>
    <t xml:space="preserve">Did Subrecipient leverage funds for this project? </t>
  </si>
  <si>
    <t>Date Deferred:</t>
  </si>
  <si>
    <t>Date Weatherization Ready:</t>
  </si>
  <si>
    <t>Job ID # :</t>
  </si>
  <si>
    <t xml:space="preserve">DOE Contract # </t>
  </si>
  <si>
    <t xml:space="preserve">Total Cost Of WAP Project </t>
  </si>
  <si>
    <t xml:space="preserve">LF Showerhead </t>
  </si>
  <si>
    <t xml:space="preserve">Solar Screens/ WF </t>
  </si>
  <si>
    <t xml:space="preserve">Individual Cost's </t>
  </si>
  <si>
    <t xml:space="preserve">Extended Total's </t>
  </si>
  <si>
    <t>Extended Total's</t>
  </si>
  <si>
    <t xml:space="preserve">This amount will auto-calculate based on the Qty. by the individual cost of the measure. </t>
  </si>
  <si>
    <t>Cost's- Labor</t>
  </si>
  <si>
    <t>Cost's-Material</t>
  </si>
  <si>
    <t>Enter the total Labor Cost for this Health &amp; Safety measure</t>
  </si>
  <si>
    <t xml:space="preserve">Enter the Material Cost for this Health &amp; Safety measure </t>
  </si>
  <si>
    <t xml:space="preserve">Enter the quantity used for the Health &amp; Safety measure </t>
  </si>
  <si>
    <t xml:space="preserve">Date: </t>
  </si>
  <si>
    <t>Authorized Agency Representative Signature:</t>
  </si>
  <si>
    <t xml:space="preserve">I certify the work indicated on this document has been satisfactorily completed, visually inspected, and that the information provided herein is accurate and complete. I certify that I have provided the client with energy conservation tips. </t>
  </si>
  <si>
    <t xml:space="preserve">I certify that this weatherization work on my home has been completed. I will, to the best of my ability, utilize the energy conservation tips provided to me in order to reduce my energy expenses. </t>
  </si>
  <si>
    <t xml:space="preserve">Yo, certifico que este trabajo de climatizacion en mi casa ha sido terminado. Utilzare, de la mejor manera segun mi habilidad, los consejos de conversacion de energia que han provisto para que reduza aun gastos de energia. </t>
  </si>
  <si>
    <t xml:space="preserve">Date/Fecha: </t>
  </si>
  <si>
    <t xml:space="preserve">Wx. Measure Description </t>
  </si>
  <si>
    <t xml:space="preserve">This amount will auto-calculate based on the total cost of the material/labor entered. </t>
  </si>
  <si>
    <t xml:space="preserve">WRF (Weatherization Readiness Funds)- Cost's </t>
  </si>
  <si>
    <t xml:space="preserve">Per Unit </t>
  </si>
  <si>
    <t>DWH</t>
  </si>
  <si>
    <t>VSH</t>
  </si>
  <si>
    <t>UVSH</t>
  </si>
  <si>
    <t>VWF</t>
  </si>
  <si>
    <t>FF</t>
  </si>
  <si>
    <t>CH</t>
  </si>
  <si>
    <t>HP</t>
  </si>
  <si>
    <t>Boiler</t>
  </si>
  <si>
    <t>WS</t>
  </si>
  <si>
    <t>Oven</t>
  </si>
  <si>
    <t>CS</t>
  </si>
  <si>
    <t>PTAC</t>
  </si>
  <si>
    <t>Other</t>
  </si>
  <si>
    <t>RAC</t>
  </si>
  <si>
    <t>EVAP</t>
  </si>
  <si>
    <t>Mini-Split</t>
  </si>
  <si>
    <t xml:space="preserve">Other </t>
  </si>
  <si>
    <r>
      <t xml:space="preserve">SEER or EER of this appliance at the </t>
    </r>
    <r>
      <rPr>
        <b/>
        <i/>
        <u/>
        <sz val="11"/>
        <color theme="1"/>
        <rFont val="Calibri"/>
        <family val="2"/>
        <scheme val="minor"/>
      </rPr>
      <t xml:space="preserve">Initial </t>
    </r>
    <r>
      <rPr>
        <sz val="11"/>
        <color theme="1"/>
        <rFont val="Calibri"/>
        <family val="2"/>
        <scheme val="minor"/>
      </rPr>
      <t xml:space="preserve">assessment. </t>
    </r>
  </si>
  <si>
    <r>
      <t>This amount will auto-calculate based on the funding source selection. This amount should match all support &amp;</t>
    </r>
    <r>
      <rPr>
        <sz val="11"/>
        <color rgb="FFFF0000"/>
        <rFont val="Calibri"/>
        <family val="2"/>
        <scheme val="minor"/>
      </rPr>
      <t xml:space="preserve"> </t>
    </r>
    <r>
      <rPr>
        <sz val="11"/>
        <color theme="1"/>
        <rFont val="Calibri"/>
        <family val="2"/>
        <scheme val="minor"/>
      </rPr>
      <t xml:space="preserve">accounting documentation. </t>
    </r>
  </si>
  <si>
    <t xml:space="preserve">This amount will auto-calculate based on the funding source selection. This amount should match all support &amp; accounting documentation. </t>
  </si>
  <si>
    <r>
      <t>AFUE/HSPF or efficiency of this appliance at the</t>
    </r>
    <r>
      <rPr>
        <b/>
        <i/>
        <u/>
        <sz val="11"/>
        <color theme="1"/>
        <rFont val="Calibri"/>
        <family val="2"/>
        <scheme val="minor"/>
      </rPr>
      <t xml:space="preserve"> Initial</t>
    </r>
    <r>
      <rPr>
        <b/>
        <i/>
        <sz val="11"/>
        <color theme="1"/>
        <rFont val="Calibri"/>
        <family val="2"/>
        <scheme val="minor"/>
      </rPr>
      <t xml:space="preserve"> </t>
    </r>
    <r>
      <rPr>
        <sz val="11"/>
        <color theme="1"/>
        <rFont val="Calibri"/>
        <family val="2"/>
        <scheme val="minor"/>
      </rPr>
      <t xml:space="preserve">assessment. </t>
    </r>
  </si>
  <si>
    <r>
      <t>AFUE/HSPF or efficiency of this appliance at the</t>
    </r>
    <r>
      <rPr>
        <b/>
        <i/>
        <u/>
        <sz val="11"/>
        <color theme="1"/>
        <rFont val="Calibri"/>
        <family val="2"/>
        <scheme val="minor"/>
      </rPr>
      <t xml:space="preserve"> final</t>
    </r>
    <r>
      <rPr>
        <sz val="11"/>
        <color theme="1"/>
        <rFont val="Calibri"/>
        <family val="2"/>
        <scheme val="minor"/>
      </rPr>
      <t xml:space="preserve"> assessment. If the unit was replaced must it meet current Energy Star standards. If unit was not addressed, the reading will be the same as from the initial. </t>
    </r>
  </si>
  <si>
    <r>
      <t>Select the appropriate category that addressing this appliance fell under- Heath &amp; Safety "H&amp;S" or an Energy Conservation Measure "ECM".</t>
    </r>
    <r>
      <rPr>
        <sz val="11"/>
        <color rgb="FFFF0000"/>
        <rFont val="Calibri"/>
        <family val="2"/>
        <scheme val="minor"/>
      </rPr>
      <t xml:space="preserve"> </t>
    </r>
  </si>
  <si>
    <r>
      <t xml:space="preserve">Enter the DOE Contract number </t>
    </r>
    <r>
      <rPr>
        <sz val="11"/>
        <color theme="1"/>
        <rFont val="Calibri"/>
        <family val="2"/>
        <scheme val="minor"/>
      </rPr>
      <t xml:space="preserve">associated with the WRF funds used on this unit. </t>
    </r>
  </si>
  <si>
    <t xml:space="preserve">This amount will auto-calculate based on the inputs from the Per unit &amp; Extended Total's. This amount should match all support &amp; accounting documentation. </t>
  </si>
  <si>
    <t xml:space="preserve">Total Cost of Materials &amp; Labor for WRF Project </t>
  </si>
  <si>
    <t xml:space="preserve">Total cost of Material &amp; Labor for WRF Project </t>
  </si>
  <si>
    <t xml:space="preserve">Total Cost of WRF Materials &amp; Labor </t>
  </si>
  <si>
    <t xml:space="preserve">WRF Measure Description </t>
  </si>
  <si>
    <t>WRF Materials Installed</t>
  </si>
  <si>
    <t>I ________________________________________  decline the installation of ____________________________________________provided by the weatherization assistance program. I have been informed of the energy savings of said materials.</t>
  </si>
  <si>
    <t>Revised 04/14/23</t>
  </si>
  <si>
    <t>Revision Date: 04/14/2023</t>
  </si>
  <si>
    <t>Yo, ______________________________________declino la instalacion de ______________________________________________provista por el programa de asistencia en climatizacion. He sido informado de los ahorros de energia de dichos materiales.</t>
  </si>
  <si>
    <t>Wichita</t>
  </si>
  <si>
    <t>Comanche</t>
  </si>
  <si>
    <t>Economic Opportunities Advancement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</si>
</sst>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_);\(0\)"/>
    <numFmt numFmtId="165" formatCode="mm/dd/yy;@"/>
  </numFmts>
  <fonts count="19"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2"/>
      <color theme="1"/>
      <name val="Calibri"/>
      <family val="2"/>
      <scheme val="minor"/>
    </font>
    <font>
      <b/>
      <i/>
      <sz val="11"/>
      <color theme="1"/>
      <name val="Calibri"/>
      <family val="2"/>
      <scheme val="minor"/>
    </font>
    <font>
      <b/>
      <i/>
      <u/>
      <sz val="11"/>
      <color theme="1"/>
      <name val="Calibri"/>
      <family val="2"/>
      <scheme val="minor"/>
    </font>
    <font>
      <b/>
      <sz val="14"/>
      <color theme="1"/>
      <name val="Calibri"/>
      <family val="2"/>
      <scheme val="minor"/>
    </font>
    <font>
      <b/>
      <sz val="11"/>
      <name val="Calibri"/>
      <family val="2"/>
      <scheme val="minor"/>
    </font>
    <font>
      <sz val="12"/>
      <color theme="1"/>
      <name val="Calibri"/>
      <family val="2"/>
      <scheme val="minor"/>
    </font>
    <font>
      <b/>
      <i/>
      <sz val="12"/>
      <color theme="1"/>
      <name val="Calibri"/>
      <family val="2"/>
      <scheme val="minor"/>
    </font>
    <font>
      <b/>
      <sz val="18"/>
      <name val="Calibri"/>
      <family val="2"/>
    </font>
    <font>
      <sz val="10"/>
      <name val="Calibri"/>
      <family val="2"/>
    </font>
    <font>
      <sz val="10"/>
      <name val="Calibri"/>
      <family val="2"/>
    </font>
    <font>
      <sz val="10"/>
      <color rgb="FF000000"/>
      <name val="Times New Roman"/>
      <family val="1"/>
    </font>
    <font>
      <b/>
      <sz val="18"/>
      <name val="Calibri"/>
      <family val="2"/>
      <scheme val="minor"/>
    </font>
    <font>
      <sz val="11"/>
      <name val="Calibri"/>
      <family val="2"/>
      <scheme val="minor"/>
    </font>
    <font>
      <b/>
      <sz val="16"/>
      <color theme="1"/>
      <name val="Calibri"/>
      <family val="2"/>
      <scheme val="minor"/>
    </font>
    <font>
      <sz val="11"/>
      <color rgb="FFFF0000"/>
      <name val="Calibri"/>
      <family val="2"/>
      <scheme val="minor"/>
    </font>
  </fonts>
  <fills count="12">
    <fill>
      <patternFill patternType="none"/>
    </fill>
    <fill>
      <patternFill patternType="gray125"/>
    </fill>
    <fill>
      <patternFill patternType="solid">
        <fgColor theme="4" tint="0.79998168889431442"/>
        <bgColor theme="4" tint="0.79998168889431442"/>
      </patternFill>
    </fill>
    <fill>
      <patternFill patternType="solid">
        <fgColor rgb="FFFFFFCC"/>
      </patternFill>
    </fill>
    <fill>
      <patternFill patternType="solid">
        <fgColor theme="1"/>
        <bgColor indexed="64"/>
      </patternFill>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47">
    <border>
      <left/>
      <right/>
      <top/>
      <bottom/>
      <diagonal/>
    </border>
    <border>
      <left style="thin">
        <color theme="4" tint="0.39997558519241921"/>
      </left>
      <right/>
      <top style="thin">
        <color theme="4" tint="0.39997558519241921"/>
      </top>
      <bottom style="thin">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2" fillId="0" borderId="0" applyFont="0" applyFill="0" applyBorder="0" applyAlignment="0" applyProtection="0"/>
    <xf numFmtId="0" fontId="2" fillId="3" borderId="2" applyNumberFormat="0" applyFont="0" applyAlignment="0" applyProtection="0"/>
    <xf numFmtId="0" fontId="14" fillId="0" borderId="0"/>
  </cellStyleXfs>
  <cellXfs count="273">
    <xf numFmtId="0" fontId="0" fillId="0" borderId="0" xfId="0"/>
    <xf numFmtId="0" fontId="1" fillId="0" borderId="0" xfId="0" applyFont="1"/>
    <xf numFmtId="0" fontId="0" fillId="2" borderId="1" xfId="0" applyFont="1" applyFill="1" applyBorder="1"/>
    <xf numFmtId="0" fontId="0" fillId="0" borderId="1" xfId="0" applyFont="1" applyBorder="1"/>
    <xf numFmtId="0" fontId="0" fillId="0" borderId="0" xfId="0" applyAlignment="1">
      <alignment vertical="center"/>
    </xf>
    <xf numFmtId="0" fontId="14" fillId="0" borderId="0" xfId="3" applyFill="1" applyBorder="1" applyAlignment="1">
      <alignment horizontal="left" vertical="top"/>
    </xf>
    <xf numFmtId="0" fontId="13" fillId="0" borderId="25" xfId="3" applyFont="1" applyFill="1" applyBorder="1" applyAlignment="1">
      <alignment horizontal="left" vertical="top" wrapText="1"/>
    </xf>
    <xf numFmtId="0" fontId="14" fillId="0" borderId="25" xfId="3" applyFill="1" applyBorder="1" applyAlignment="1">
      <alignment horizontal="left" vertical="top" wrapText="1"/>
    </xf>
    <xf numFmtId="0" fontId="14" fillId="0" borderId="0" xfId="3" applyFill="1" applyBorder="1" applyAlignment="1">
      <alignment horizontal="left" vertical="center" wrapText="1"/>
    </xf>
    <xf numFmtId="0" fontId="14" fillId="0" borderId="0" xfId="3" applyFill="1" applyBorder="1" applyAlignment="1">
      <alignment horizontal="left" wrapText="1"/>
    </xf>
    <xf numFmtId="0" fontId="11" fillId="0" borderId="25" xfId="3" applyFont="1" applyFill="1" applyBorder="1" applyAlignment="1">
      <alignment horizontal="center" vertical="top" wrapText="1"/>
    </xf>
    <xf numFmtId="44" fontId="0" fillId="5" borderId="13" xfId="0" applyNumberFormat="1" applyFill="1" applyBorder="1" applyAlignment="1">
      <alignment vertical="center"/>
    </xf>
    <xf numFmtId="0" fontId="0" fillId="4" borderId="39" xfId="0" applyFill="1" applyBorder="1" applyAlignment="1"/>
    <xf numFmtId="0" fontId="0" fillId="4" borderId="38" xfId="0" applyFill="1" applyBorder="1" applyAlignment="1"/>
    <xf numFmtId="0" fontId="0" fillId="4" borderId="40" xfId="0" applyFill="1" applyBorder="1" applyAlignment="1"/>
    <xf numFmtId="44" fontId="0" fillId="5" borderId="3" xfId="1" applyFont="1" applyFill="1" applyBorder="1" applyAlignment="1">
      <alignment horizontal="center" vertical="center" wrapText="1"/>
    </xf>
    <xf numFmtId="0" fontId="1" fillId="5" borderId="14" xfId="2" applyFont="1" applyFill="1" applyBorder="1" applyAlignment="1">
      <alignment horizontal="left" vertical="center"/>
    </xf>
    <xf numFmtId="0" fontId="1" fillId="5" borderId="14" xfId="0" applyFont="1" applyFill="1" applyBorder="1" applyAlignment="1">
      <alignment horizontal="left" vertical="center"/>
    </xf>
    <xf numFmtId="0" fontId="1" fillId="5" borderId="34" xfId="0" applyFont="1" applyFill="1" applyBorder="1" applyAlignment="1">
      <alignment horizontal="left" vertical="center"/>
    </xf>
    <xf numFmtId="0" fontId="1" fillId="5" borderId="14" xfId="0" applyFont="1" applyFill="1" applyBorder="1" applyAlignment="1">
      <alignment horizontal="left" vertical="center" wrapText="1"/>
    </xf>
    <xf numFmtId="0" fontId="0" fillId="6" borderId="0" xfId="0" applyFill="1"/>
    <xf numFmtId="44" fontId="9" fillId="5" borderId="3" xfId="0" applyNumberFormat="1" applyFont="1" applyFill="1" applyBorder="1" applyAlignment="1">
      <alignment vertical="center"/>
    </xf>
    <xf numFmtId="0" fontId="1" fillId="5" borderId="34" xfId="0" applyFont="1" applyFill="1" applyBorder="1" applyAlignment="1">
      <alignment horizontal="left" vertical="center" wrapText="1"/>
    </xf>
    <xf numFmtId="44" fontId="0" fillId="5" borderId="13" xfId="0" applyNumberFormat="1" applyFill="1" applyBorder="1" applyAlignment="1">
      <alignment vertical="center" wrapText="1"/>
    </xf>
    <xf numFmtId="0" fontId="1" fillId="8" borderId="31"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33" xfId="0" applyFont="1" applyFill="1" applyBorder="1" applyAlignment="1">
      <alignment horizontal="center" vertical="center"/>
    </xf>
    <xf numFmtId="0" fontId="0" fillId="7" borderId="3" xfId="2" applyFont="1" applyFill="1" applyBorder="1" applyAlignment="1">
      <alignment horizontal="left" vertical="center" wrapText="1"/>
    </xf>
    <xf numFmtId="0" fontId="0" fillId="7" borderId="13" xfId="2" applyFont="1" applyFill="1" applyBorder="1" applyAlignment="1">
      <alignment horizontal="left" vertical="center" wrapText="1"/>
    </xf>
    <xf numFmtId="0" fontId="0" fillId="7" borderId="3" xfId="2" applyFont="1" applyFill="1" applyBorder="1" applyAlignment="1">
      <alignment horizontal="left" vertical="center"/>
    </xf>
    <xf numFmtId="0" fontId="0" fillId="7" borderId="13" xfId="2" applyFont="1" applyFill="1" applyBorder="1" applyAlignment="1">
      <alignment horizontal="left" vertical="center"/>
    </xf>
    <xf numFmtId="0" fontId="1" fillId="9" borderId="14"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13" xfId="0" applyFont="1" applyFill="1" applyBorder="1" applyAlignment="1">
      <alignment horizontal="center" vertical="center"/>
    </xf>
    <xf numFmtId="0" fontId="0" fillId="6" borderId="3" xfId="0" applyFill="1" applyBorder="1" applyAlignment="1">
      <alignment horizontal="left" vertical="center"/>
    </xf>
    <xf numFmtId="0" fontId="0" fillId="6" borderId="13" xfId="0" applyFill="1" applyBorder="1" applyAlignment="1">
      <alignment horizontal="left" vertical="center"/>
    </xf>
    <xf numFmtId="0" fontId="1" fillId="8" borderId="14"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13" xfId="0" applyFont="1" applyFill="1" applyBorder="1" applyAlignment="1">
      <alignment horizontal="center" vertical="center"/>
    </xf>
    <xf numFmtId="0" fontId="0" fillId="6" borderId="3" xfId="0" applyFill="1" applyBorder="1" applyAlignment="1">
      <alignment horizontal="left" vertical="center" wrapText="1"/>
    </xf>
    <xf numFmtId="0" fontId="0" fillId="6" borderId="13" xfId="0" applyFill="1" applyBorder="1" applyAlignment="1">
      <alignment horizontal="left" vertical="center" wrapText="1"/>
    </xf>
    <xf numFmtId="0" fontId="0" fillId="6" borderId="3" xfId="0" applyFill="1" applyBorder="1" applyAlignment="1">
      <alignment vertical="center"/>
    </xf>
    <xf numFmtId="0" fontId="0" fillId="6" borderId="13" xfId="0" applyFill="1" applyBorder="1" applyAlignment="1">
      <alignment vertical="center"/>
    </xf>
    <xf numFmtId="0" fontId="0" fillId="6" borderId="3" xfId="0" applyFill="1" applyBorder="1" applyAlignment="1">
      <alignment vertical="center" wrapText="1"/>
    </xf>
    <xf numFmtId="0" fontId="0" fillId="6" borderId="13" xfId="0" applyFill="1" applyBorder="1" applyAlignment="1">
      <alignment vertical="center" wrapText="1"/>
    </xf>
    <xf numFmtId="0" fontId="0" fillId="6" borderId="3" xfId="0" applyFill="1" applyBorder="1" applyAlignment="1">
      <alignment wrapText="1"/>
    </xf>
    <xf numFmtId="0" fontId="0" fillId="6" borderId="13" xfId="0" applyFill="1" applyBorder="1" applyAlignment="1">
      <alignment wrapText="1"/>
    </xf>
    <xf numFmtId="0" fontId="1" fillId="8" borderId="14"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0" fillId="6" borderId="12" xfId="0" applyFill="1" applyBorder="1" applyAlignment="1">
      <alignment horizontal="left" vertical="center" wrapText="1"/>
    </xf>
    <xf numFmtId="0" fontId="0" fillId="6" borderId="4" xfId="0" applyFill="1" applyBorder="1" applyAlignment="1">
      <alignment horizontal="left" vertical="center" wrapText="1"/>
    </xf>
    <xf numFmtId="0" fontId="0" fillId="4" borderId="41" xfId="0" applyFill="1" applyBorder="1" applyAlignment="1">
      <alignment horizontal="center"/>
    </xf>
    <xf numFmtId="0" fontId="0" fillId="4" borderId="42" xfId="0"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0" fillId="4" borderId="39" xfId="0" applyFill="1" applyBorder="1" applyAlignment="1">
      <alignment horizontal="center"/>
    </xf>
    <xf numFmtId="0" fontId="0" fillId="4" borderId="38" xfId="0" applyFill="1" applyBorder="1" applyAlignment="1">
      <alignment horizontal="center"/>
    </xf>
    <xf numFmtId="0" fontId="0" fillId="4" borderId="40" xfId="0" applyFill="1" applyBorder="1" applyAlignment="1">
      <alignment horizontal="center"/>
    </xf>
    <xf numFmtId="0" fontId="0" fillId="4" borderId="35" xfId="0" applyFill="1" applyBorder="1" applyAlignment="1">
      <alignment horizontal="center"/>
    </xf>
    <xf numFmtId="0" fontId="0" fillId="4" borderId="11" xfId="0" applyFill="1" applyBorder="1" applyAlignment="1">
      <alignment horizontal="center"/>
    </xf>
    <xf numFmtId="0" fontId="0" fillId="4" borderId="36" xfId="0" applyFill="1" applyBorder="1" applyAlignment="1">
      <alignment horizontal="center"/>
    </xf>
    <xf numFmtId="0" fontId="1" fillId="5" borderId="14" xfId="0" applyFont="1" applyFill="1" applyBorder="1" applyAlignment="1">
      <alignment horizontal="center" vertical="center"/>
    </xf>
    <xf numFmtId="0" fontId="1" fillId="5" borderId="3" xfId="0" applyFont="1" applyFill="1" applyBorder="1" applyAlignment="1">
      <alignment horizontal="center" vertical="center"/>
    </xf>
    <xf numFmtId="0" fontId="7" fillId="8" borderId="31" xfId="0" applyFont="1" applyFill="1" applyBorder="1" applyAlignment="1">
      <alignment horizontal="center" vertical="center"/>
    </xf>
    <xf numFmtId="0" fontId="7" fillId="8" borderId="32" xfId="0" applyFont="1" applyFill="1" applyBorder="1" applyAlignment="1">
      <alignment horizontal="center" vertical="center"/>
    </xf>
    <xf numFmtId="44" fontId="1" fillId="5" borderId="3" xfId="1" applyFont="1" applyFill="1" applyBorder="1" applyAlignment="1">
      <alignment horizontal="center" vertical="center"/>
    </xf>
    <xf numFmtId="0" fontId="1" fillId="5" borderId="14" xfId="2" applyFont="1" applyFill="1" applyBorder="1" applyAlignment="1">
      <alignment horizontal="center" vertical="center"/>
    </xf>
    <xf numFmtId="0" fontId="1" fillId="5" borderId="3" xfId="2" applyFont="1" applyFill="1" applyBorder="1" applyAlignment="1">
      <alignment horizontal="center" vertical="center"/>
    </xf>
    <xf numFmtId="0" fontId="0" fillId="4" borderId="14" xfId="0" applyFill="1" applyBorder="1" applyAlignment="1">
      <alignment horizontal="center"/>
    </xf>
    <xf numFmtId="0" fontId="0" fillId="4" borderId="3" xfId="0" applyFill="1" applyBorder="1" applyAlignment="1">
      <alignment horizontal="center"/>
    </xf>
    <xf numFmtId="0" fontId="0" fillId="4" borderId="13" xfId="0" applyFill="1" applyBorder="1" applyAlignment="1">
      <alignment horizontal="center"/>
    </xf>
    <xf numFmtId="0" fontId="4" fillId="5" borderId="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3" xfId="0" applyFont="1" applyFill="1" applyBorder="1" applyAlignment="1">
      <alignment horizontal="center" vertical="center"/>
    </xf>
    <xf numFmtId="0" fontId="7" fillId="8" borderId="14"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13" xfId="0" applyFont="1" applyFill="1" applyBorder="1" applyAlignment="1">
      <alignment horizontal="center" vertical="center"/>
    </xf>
    <xf numFmtId="0" fontId="7" fillId="9" borderId="3"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4"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13" xfId="0" applyFont="1" applyFill="1" applyBorder="1" applyAlignment="1">
      <alignment horizontal="center" vertical="center"/>
    </xf>
    <xf numFmtId="0" fontId="7" fillId="9" borderId="5"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0" fillId="10" borderId="3" xfId="0" applyFill="1" applyBorder="1" applyAlignment="1">
      <alignment horizontal="left" vertical="center" wrapText="1"/>
    </xf>
    <xf numFmtId="0" fontId="0" fillId="10" borderId="13" xfId="0" applyFill="1" applyBorder="1" applyAlignment="1">
      <alignment horizontal="left" vertical="center" wrapText="1"/>
    </xf>
    <xf numFmtId="0" fontId="0" fillId="6" borderId="3" xfId="0" applyFont="1" applyFill="1" applyBorder="1" applyAlignment="1">
      <alignment horizontal="left" vertical="center"/>
    </xf>
    <xf numFmtId="0" fontId="0" fillId="6" borderId="13" xfId="0" applyFont="1" applyFill="1" applyBorder="1" applyAlignment="1">
      <alignment horizontal="left" vertical="center"/>
    </xf>
    <xf numFmtId="0" fontId="0" fillId="4" borderId="22"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10" fillId="8" borderId="32" xfId="0" applyFont="1" applyFill="1" applyBorder="1" applyAlignment="1">
      <alignment horizontal="center" vertical="center"/>
    </xf>
    <xf numFmtId="0" fontId="10" fillId="8" borderId="33"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3" xfId="2" applyFont="1" applyFill="1" applyBorder="1" applyAlignment="1">
      <alignment horizontal="center" vertical="center" wrapText="1"/>
    </xf>
    <xf numFmtId="0" fontId="1" fillId="5" borderId="14"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1" fillId="5" borderId="14" xfId="2" applyFont="1" applyFill="1" applyBorder="1" applyAlignment="1" applyProtection="1">
      <alignment horizontal="center" vertical="center"/>
    </xf>
    <xf numFmtId="0" fontId="1" fillId="5" borderId="3" xfId="2" applyFont="1" applyFill="1" applyBorder="1" applyAlignment="1" applyProtection="1">
      <alignment horizontal="center" vertical="center"/>
    </xf>
    <xf numFmtId="44" fontId="1" fillId="5" borderId="3" xfId="1" applyFont="1" applyFill="1" applyBorder="1" applyAlignment="1" applyProtection="1">
      <alignment horizontal="center" vertical="center"/>
    </xf>
    <xf numFmtId="0" fontId="8" fillId="5" borderId="3" xfId="2" applyFont="1" applyFill="1" applyBorder="1" applyAlignment="1" applyProtection="1">
      <alignment horizontal="center" vertical="center" wrapText="1"/>
    </xf>
    <xf numFmtId="0" fontId="1" fillId="5" borderId="3" xfId="0" applyFont="1" applyFill="1" applyBorder="1" applyAlignment="1" applyProtection="1">
      <alignment horizontal="center"/>
    </xf>
    <xf numFmtId="0" fontId="1" fillId="5" borderId="3"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xf>
    <xf numFmtId="0" fontId="4" fillId="5" borderId="14"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7" fillId="9" borderId="3" xfId="0" applyFont="1" applyFill="1" applyBorder="1" applyAlignment="1" applyProtection="1">
      <alignment horizontal="center" vertical="center" wrapText="1"/>
    </xf>
    <xf numFmtId="0" fontId="7" fillId="9" borderId="13" xfId="0" applyFont="1" applyFill="1" applyBorder="1" applyAlignment="1" applyProtection="1">
      <alignment horizontal="center" vertical="center" wrapText="1"/>
    </xf>
    <xf numFmtId="0" fontId="7" fillId="9" borderId="5" xfId="0" applyFont="1" applyFill="1" applyBorder="1" applyAlignment="1" applyProtection="1">
      <alignment horizontal="center" vertical="center" wrapText="1"/>
    </xf>
    <xf numFmtId="0" fontId="7" fillId="9" borderId="7" xfId="0" applyFont="1" applyFill="1" applyBorder="1" applyAlignment="1" applyProtection="1">
      <alignment horizontal="center" vertical="center" wrapText="1"/>
    </xf>
    <xf numFmtId="0" fontId="7" fillId="9" borderId="17" xfId="0" applyFont="1" applyFill="1" applyBorder="1" applyAlignment="1" applyProtection="1">
      <alignment horizontal="center" vertical="center" wrapText="1"/>
    </xf>
    <xf numFmtId="0" fontId="7" fillId="9" borderId="6" xfId="0" applyFont="1" applyFill="1" applyBorder="1" applyAlignment="1" applyProtection="1">
      <alignment horizontal="center" vertical="center" wrapText="1"/>
    </xf>
    <xf numFmtId="0" fontId="7" fillId="9" borderId="14" xfId="0" applyFont="1" applyFill="1" applyBorder="1" applyAlignment="1" applyProtection="1">
      <alignment horizontal="center" vertical="center"/>
    </xf>
    <xf numFmtId="0" fontId="7" fillId="9" borderId="3" xfId="0" applyFont="1" applyFill="1" applyBorder="1" applyAlignment="1" applyProtection="1">
      <alignment horizontal="center" vertical="center"/>
    </xf>
    <xf numFmtId="0" fontId="7" fillId="9" borderId="13" xfId="0" applyFont="1" applyFill="1" applyBorder="1" applyAlignment="1" applyProtection="1">
      <alignment horizontal="center" vertical="center"/>
    </xf>
    <xf numFmtId="0" fontId="7" fillId="8" borderId="14" xfId="2" applyFont="1" applyFill="1" applyBorder="1" applyAlignment="1" applyProtection="1">
      <alignment horizontal="center" vertical="center"/>
    </xf>
    <xf numFmtId="0" fontId="7" fillId="8" borderId="3" xfId="2" applyFont="1" applyFill="1" applyBorder="1" applyAlignment="1" applyProtection="1">
      <alignment horizontal="center" vertical="center"/>
    </xf>
    <xf numFmtId="0" fontId="7" fillId="8" borderId="13" xfId="2" applyFont="1" applyFill="1" applyBorder="1" applyAlignment="1" applyProtection="1">
      <alignment horizontal="center" vertical="center"/>
    </xf>
    <xf numFmtId="0" fontId="7" fillId="8" borderId="14"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13"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7" fillId="8" borderId="32" xfId="0" applyFont="1" applyFill="1" applyBorder="1" applyAlignment="1" applyProtection="1">
      <alignment horizontal="center" vertical="center"/>
    </xf>
    <xf numFmtId="0" fontId="4" fillId="8" borderId="32" xfId="0" applyFont="1" applyFill="1" applyBorder="1" applyAlignment="1" applyProtection="1">
      <alignment horizontal="center" vertical="center"/>
    </xf>
    <xf numFmtId="0" fontId="4" fillId="8" borderId="33" xfId="0" applyFont="1" applyFill="1" applyBorder="1" applyAlignment="1" applyProtection="1">
      <alignment horizontal="center" vertical="center"/>
    </xf>
    <xf numFmtId="44" fontId="0" fillId="5" borderId="3" xfId="0" applyNumberFormat="1" applyFill="1" applyBorder="1" applyAlignment="1" applyProtection="1">
      <alignment vertical="center"/>
    </xf>
    <xf numFmtId="44" fontId="0" fillId="5" borderId="13" xfId="0" applyNumberFormat="1" applyFill="1" applyBorder="1" applyAlignment="1" applyProtection="1">
      <alignment vertical="center"/>
    </xf>
    <xf numFmtId="44" fontId="0" fillId="5" borderId="12" xfId="0" applyNumberFormat="1" applyFill="1" applyBorder="1" applyAlignment="1" applyProtection="1">
      <alignment vertical="center"/>
    </xf>
    <xf numFmtId="44" fontId="0" fillId="5" borderId="4" xfId="0" applyNumberFormat="1" applyFill="1" applyBorder="1" applyAlignment="1" applyProtection="1">
      <alignment vertical="center"/>
    </xf>
    <xf numFmtId="0" fontId="7" fillId="9" borderId="31" xfId="0" applyFont="1" applyFill="1" applyBorder="1" applyAlignment="1" applyProtection="1">
      <alignment horizontal="center" vertical="center" wrapText="1"/>
    </xf>
    <xf numFmtId="0" fontId="7" fillId="9" borderId="32" xfId="0" applyFont="1" applyFill="1" applyBorder="1" applyAlignment="1" applyProtection="1">
      <alignment horizontal="center" vertical="center" wrapText="1"/>
    </xf>
    <xf numFmtId="0" fontId="7" fillId="9" borderId="33" xfId="0" applyFont="1" applyFill="1" applyBorder="1" applyAlignment="1" applyProtection="1">
      <alignment horizontal="center" vertical="center" wrapText="1"/>
    </xf>
    <xf numFmtId="44" fontId="0" fillId="5" borderId="3" xfId="1" applyFont="1" applyFill="1" applyBorder="1" applyAlignment="1" applyProtection="1">
      <alignment horizontal="center" vertical="center"/>
    </xf>
    <xf numFmtId="44" fontId="0" fillId="5" borderId="13" xfId="1" applyFont="1" applyFill="1" applyBorder="1" applyAlignment="1" applyProtection="1">
      <alignment horizontal="center" vertical="center"/>
    </xf>
    <xf numFmtId="0" fontId="17" fillId="9" borderId="17" xfId="0" applyFont="1" applyFill="1" applyBorder="1" applyAlignment="1" applyProtection="1">
      <alignment horizontal="center" vertical="center" wrapText="1"/>
    </xf>
    <xf numFmtId="0" fontId="17" fillId="9" borderId="6" xfId="0" applyFont="1" applyFill="1" applyBorder="1" applyAlignment="1" applyProtection="1">
      <alignment horizontal="center" vertical="center" wrapText="1"/>
    </xf>
    <xf numFmtId="0" fontId="17" fillId="9" borderId="7" xfId="0" applyFont="1" applyFill="1" applyBorder="1" applyAlignment="1" applyProtection="1">
      <alignment horizontal="center" vertical="center" wrapText="1"/>
    </xf>
    <xf numFmtId="0" fontId="7" fillId="8" borderId="17" xfId="0" applyFont="1" applyFill="1" applyBorder="1" applyAlignment="1" applyProtection="1">
      <alignment horizontal="center" vertical="center" wrapText="1"/>
    </xf>
    <xf numFmtId="0" fontId="7" fillId="8" borderId="6"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7" fillId="8" borderId="3" xfId="0" applyFont="1" applyFill="1" applyBorder="1" applyAlignment="1" applyProtection="1">
      <alignment horizontal="center" vertical="center" wrapText="1"/>
    </xf>
    <xf numFmtId="0" fontId="7" fillId="8" borderId="13"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xf>
    <xf numFmtId="0" fontId="4" fillId="5" borderId="13" xfId="0" applyFont="1" applyFill="1" applyBorder="1" applyAlignment="1" applyProtection="1">
      <alignment horizontal="center" vertical="center"/>
    </xf>
    <xf numFmtId="0" fontId="17" fillId="8" borderId="17" xfId="0" applyFont="1" applyFill="1" applyBorder="1" applyAlignment="1" applyProtection="1">
      <alignment horizontal="center" vertical="center" wrapText="1"/>
    </xf>
    <xf numFmtId="0" fontId="17" fillId="8" borderId="6"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17" fillId="9" borderId="14" xfId="0" applyFont="1" applyFill="1" applyBorder="1" applyAlignment="1" applyProtection="1">
      <alignment horizontal="center" vertical="center"/>
    </xf>
    <xf numFmtId="0" fontId="17" fillId="9" borderId="3" xfId="0" applyFont="1" applyFill="1" applyBorder="1" applyAlignment="1" applyProtection="1">
      <alignment horizontal="center" vertical="center"/>
    </xf>
    <xf numFmtId="0" fontId="17" fillId="9" borderId="13" xfId="0" applyFont="1" applyFill="1" applyBorder="1" applyAlignment="1" applyProtection="1">
      <alignment horizontal="center" vertical="center"/>
    </xf>
    <xf numFmtId="0" fontId="4" fillId="8" borderId="14" xfId="0" applyFont="1" applyFill="1" applyBorder="1" applyAlignment="1" applyProtection="1">
      <alignment horizontal="center" vertical="center"/>
    </xf>
    <xf numFmtId="0" fontId="4" fillId="8" borderId="3" xfId="0" applyFont="1" applyFill="1" applyBorder="1" applyAlignment="1" applyProtection="1">
      <alignment horizontal="center" vertical="center"/>
    </xf>
    <xf numFmtId="0" fontId="4" fillId="8" borderId="13" xfId="0" applyFont="1" applyFill="1" applyBorder="1" applyAlignment="1" applyProtection="1">
      <alignment horizontal="center" vertical="center"/>
    </xf>
    <xf numFmtId="44" fontId="2" fillId="5" borderId="14" xfId="1" applyFont="1" applyFill="1" applyBorder="1" applyAlignment="1" applyProtection="1">
      <alignment horizontal="center" vertical="center"/>
    </xf>
    <xf numFmtId="44" fontId="2" fillId="5" borderId="3" xfId="1" applyFont="1" applyFill="1" applyBorder="1" applyAlignment="1" applyProtection="1">
      <alignment horizontal="center" vertical="center"/>
    </xf>
    <xf numFmtId="44" fontId="2" fillId="5" borderId="3"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44" fontId="2" fillId="5" borderId="13" xfId="1" applyFont="1" applyFill="1" applyBorder="1" applyAlignment="1" applyProtection="1">
      <alignment horizontal="center" vertical="center"/>
    </xf>
    <xf numFmtId="0" fontId="4" fillId="9" borderId="14" xfId="0" applyFont="1" applyFill="1" applyBorder="1" applyAlignment="1" applyProtection="1">
      <alignment horizontal="center" vertical="center"/>
    </xf>
    <xf numFmtId="0" fontId="4" fillId="9" borderId="3" xfId="0" applyFont="1" applyFill="1" applyBorder="1" applyAlignment="1" applyProtection="1">
      <alignment horizontal="center" vertical="center"/>
    </xf>
    <xf numFmtId="0" fontId="4" fillId="9" borderId="13" xfId="0" applyFont="1" applyFill="1" applyBorder="1" applyAlignment="1" applyProtection="1">
      <alignment horizontal="center" vertical="center"/>
    </xf>
    <xf numFmtId="44" fontId="0" fillId="5" borderId="3" xfId="0" applyNumberFormat="1"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4" fillId="8" borderId="12" xfId="0" applyFont="1" applyFill="1" applyBorder="1" applyAlignment="1" applyProtection="1">
      <alignment horizontal="center" vertical="center"/>
    </xf>
    <xf numFmtId="0" fontId="1" fillId="8" borderId="14"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1" fillId="8" borderId="34" xfId="0" applyFont="1" applyFill="1" applyBorder="1" applyAlignment="1" applyProtection="1">
      <alignment horizontal="center" vertical="center" wrapText="1"/>
    </xf>
    <xf numFmtId="0" fontId="1" fillId="8" borderId="12" xfId="0" applyFont="1" applyFill="1" applyBorder="1" applyAlignment="1" applyProtection="1">
      <alignment horizontal="center" vertical="center" wrapText="1"/>
    </xf>
    <xf numFmtId="44" fontId="0" fillId="5" borderId="3" xfId="1" applyFont="1" applyFill="1" applyBorder="1" applyAlignment="1" applyProtection="1">
      <alignment horizontal="center" vertical="center"/>
    </xf>
    <xf numFmtId="44" fontId="0" fillId="5" borderId="13" xfId="1" applyFont="1" applyFill="1" applyBorder="1" applyAlignment="1" applyProtection="1">
      <alignment horizontal="center" vertical="center"/>
    </xf>
    <xf numFmtId="44" fontId="0" fillId="5" borderId="12" xfId="1" applyFont="1" applyFill="1" applyBorder="1" applyAlignment="1" applyProtection="1">
      <alignment horizontal="center" vertical="center"/>
    </xf>
    <xf numFmtId="44" fontId="0" fillId="5" borderId="4" xfId="1" applyFont="1" applyFill="1" applyBorder="1" applyAlignment="1" applyProtection="1">
      <alignment horizontal="center" vertical="center"/>
    </xf>
    <xf numFmtId="0" fontId="16" fillId="5" borderId="19" xfId="0" applyFont="1" applyFill="1" applyBorder="1" applyAlignment="1" applyProtection="1">
      <alignment horizontal="left" vertical="center" wrapText="1"/>
    </xf>
    <xf numFmtId="0" fontId="16" fillId="5" borderId="8" xfId="0" applyFont="1" applyFill="1" applyBorder="1" applyAlignment="1" applyProtection="1">
      <alignment horizontal="left" vertical="center" wrapText="1"/>
    </xf>
    <xf numFmtId="0" fontId="16" fillId="5" borderId="20" xfId="0" applyFont="1" applyFill="1" applyBorder="1" applyAlignment="1" applyProtection="1">
      <alignment horizontal="left" vertical="center" wrapText="1"/>
    </xf>
    <xf numFmtId="0" fontId="16" fillId="5" borderId="21"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wrapText="1"/>
    </xf>
    <xf numFmtId="0" fontId="16" fillId="5" borderId="10" xfId="0" applyFont="1" applyFill="1" applyBorder="1" applyAlignment="1" applyProtection="1">
      <alignment horizontal="left" vertical="center" wrapText="1"/>
    </xf>
    <xf numFmtId="0" fontId="16" fillId="5" borderId="5" xfId="0" applyFont="1" applyFill="1" applyBorder="1" applyAlignment="1" applyProtection="1">
      <alignment horizontal="left" vertical="center"/>
    </xf>
    <xf numFmtId="0" fontId="16" fillId="5" borderId="6" xfId="0" applyFont="1" applyFill="1" applyBorder="1" applyAlignment="1" applyProtection="1">
      <alignment horizontal="left" vertical="center"/>
    </xf>
    <xf numFmtId="0" fontId="16" fillId="5" borderId="7" xfId="0" applyFont="1" applyFill="1" applyBorder="1" applyAlignment="1" applyProtection="1">
      <alignment horizontal="left" vertical="center"/>
    </xf>
    <xf numFmtId="0" fontId="15" fillId="9" borderId="26" xfId="0" applyFont="1" applyFill="1" applyBorder="1" applyAlignment="1" applyProtection="1">
      <alignment horizontal="center"/>
    </xf>
    <xf numFmtId="0" fontId="15" fillId="9" borderId="27" xfId="0" applyFont="1" applyFill="1" applyBorder="1" applyAlignment="1" applyProtection="1">
      <alignment horizontal="center"/>
    </xf>
    <xf numFmtId="0" fontId="15" fillId="9" borderId="28" xfId="0" applyFont="1" applyFill="1" applyBorder="1" applyAlignment="1" applyProtection="1">
      <alignment horizontal="center"/>
    </xf>
    <xf numFmtId="0" fontId="16" fillId="11" borderId="19" xfId="0" applyFont="1" applyFill="1" applyBorder="1" applyAlignment="1" applyProtection="1">
      <alignment horizontal="left" vertical="center" wrapText="1"/>
    </xf>
    <xf numFmtId="0" fontId="16" fillId="11" borderId="8" xfId="0" applyFont="1" applyFill="1" applyBorder="1" applyAlignment="1" applyProtection="1">
      <alignment horizontal="left" vertical="center" wrapText="1"/>
    </xf>
    <xf numFmtId="0" fontId="16" fillId="11" borderId="20" xfId="0" applyFont="1" applyFill="1" applyBorder="1" applyAlignment="1" applyProtection="1">
      <alignment horizontal="left" vertical="center" wrapText="1"/>
    </xf>
    <xf numFmtId="0" fontId="16" fillId="11" borderId="21" xfId="0" applyFont="1" applyFill="1" applyBorder="1" applyAlignment="1" applyProtection="1">
      <alignment horizontal="left" vertical="center" wrapText="1"/>
    </xf>
    <xf numFmtId="0" fontId="16" fillId="11" borderId="0" xfId="0" applyFont="1" applyFill="1" applyBorder="1" applyAlignment="1" applyProtection="1">
      <alignment horizontal="left" vertical="center" wrapText="1"/>
    </xf>
    <xf numFmtId="0" fontId="16" fillId="11" borderId="10" xfId="0" applyFont="1" applyFill="1" applyBorder="1" applyAlignment="1" applyProtection="1">
      <alignment horizontal="left" vertical="center" wrapText="1"/>
    </xf>
    <xf numFmtId="0" fontId="0" fillId="5" borderId="3" xfId="0" applyFill="1" applyBorder="1" applyAlignment="1" applyProtection="1">
      <alignment vertical="center"/>
    </xf>
    <xf numFmtId="0" fontId="0" fillId="5" borderId="3" xfId="0" applyFill="1" applyBorder="1" applyAlignment="1" applyProtection="1">
      <alignment horizontal="center" vertical="center"/>
    </xf>
    <xf numFmtId="0" fontId="0" fillId="6" borderId="3" xfId="2" applyFont="1" applyFill="1" applyBorder="1" applyAlignment="1" applyProtection="1">
      <alignment horizontal="center" vertical="center"/>
      <protection locked="0"/>
    </xf>
    <xf numFmtId="0" fontId="0" fillId="6" borderId="13" xfId="2" applyFont="1" applyFill="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1" fontId="0" fillId="6" borderId="3" xfId="2" applyNumberFormat="1" applyFont="1" applyFill="1" applyBorder="1" applyAlignment="1" applyProtection="1">
      <alignment horizontal="center" vertical="center"/>
      <protection locked="0"/>
    </xf>
    <xf numFmtId="1" fontId="0" fillId="6" borderId="13" xfId="2" applyNumberFormat="1" applyFont="1" applyFill="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2" fillId="6" borderId="3" xfId="2" applyFont="1" applyFill="1" applyBorder="1" applyAlignment="1" applyProtection="1">
      <alignment horizontal="center" vertical="center"/>
      <protection locked="0"/>
    </xf>
    <xf numFmtId="165" fontId="0" fillId="6" borderId="3" xfId="0" applyNumberFormat="1" applyFont="1" applyFill="1" applyBorder="1" applyAlignment="1" applyProtection="1">
      <alignment horizontal="center" vertical="center"/>
      <protection locked="0"/>
    </xf>
    <xf numFmtId="165" fontId="0" fillId="6" borderId="13" xfId="0" applyNumberFormat="1" applyFont="1" applyFill="1" applyBorder="1" applyAlignment="1" applyProtection="1">
      <alignment horizontal="center" vertical="center"/>
      <protection locked="0"/>
    </xf>
    <xf numFmtId="0" fontId="0" fillId="6" borderId="14" xfId="2" applyFont="1" applyFill="1" applyBorder="1" applyAlignment="1" applyProtection="1">
      <alignment horizontal="center" vertical="center"/>
      <protection locked="0"/>
    </xf>
    <xf numFmtId="0" fontId="0" fillId="0" borderId="17" xfId="0" applyBorder="1" applyAlignment="1" applyProtection="1">
      <alignment horizontal="center"/>
      <protection locked="0"/>
    </xf>
    <xf numFmtId="0" fontId="0" fillId="0" borderId="7" xfId="0" applyBorder="1" applyAlignment="1" applyProtection="1">
      <alignment horizontal="center"/>
      <protection locked="0"/>
    </xf>
    <xf numFmtId="0" fontId="0" fillId="6" borderId="3" xfId="2" applyFont="1" applyFill="1" applyBorder="1" applyAlignment="1" applyProtection="1">
      <alignment horizontal="center" vertical="center"/>
      <protection locked="0"/>
    </xf>
    <xf numFmtId="0" fontId="0" fillId="0" borderId="14" xfId="0" applyBorder="1" applyAlignment="1" applyProtection="1">
      <alignment horizontal="center"/>
      <protection locked="0"/>
    </xf>
    <xf numFmtId="0" fontId="0" fillId="0" borderId="3" xfId="0" applyBorder="1" applyAlignment="1" applyProtection="1">
      <alignment horizontal="center"/>
      <protection locked="0"/>
    </xf>
    <xf numFmtId="0" fontId="0" fillId="6" borderId="14" xfId="0" applyFont="1" applyFill="1" applyBorder="1" applyAlignment="1" applyProtection="1">
      <alignment horizontal="center" vertical="center" wrapText="1"/>
      <protection locked="0"/>
    </xf>
    <xf numFmtId="0" fontId="0" fillId="6" borderId="3" xfId="0" applyFont="1" applyFill="1" applyBorder="1" applyAlignment="1" applyProtection="1">
      <alignment horizontal="center" vertical="center" wrapText="1"/>
      <protection locked="0"/>
    </xf>
    <xf numFmtId="0" fontId="0" fillId="6" borderId="5" xfId="0" applyFont="1" applyFill="1" applyBorder="1" applyAlignment="1" applyProtection="1">
      <alignment horizontal="center" vertical="center" wrapText="1"/>
      <protection locked="0"/>
    </xf>
    <xf numFmtId="0" fontId="0" fillId="6" borderId="6"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center" vertical="center" wrapText="1"/>
      <protection locked="0"/>
    </xf>
    <xf numFmtId="1" fontId="0" fillId="6" borderId="3" xfId="0" applyNumberFormat="1" applyFont="1" applyFill="1" applyBorder="1" applyAlignment="1" applyProtection="1">
      <alignment horizontal="center" vertical="center" wrapText="1"/>
      <protection locked="0"/>
    </xf>
    <xf numFmtId="44" fontId="0" fillId="6" borderId="3" xfId="1" applyFont="1" applyFill="1" applyBorder="1" applyAlignment="1" applyProtection="1">
      <alignment horizontal="center" vertical="center" wrapText="1"/>
      <protection locked="0"/>
    </xf>
    <xf numFmtId="0" fontId="0" fillId="6" borderId="34" xfId="0" applyFont="1" applyFill="1" applyBorder="1" applyAlignment="1" applyProtection="1">
      <alignment horizontal="center" vertical="center" wrapText="1"/>
      <protection locked="0"/>
    </xf>
    <xf numFmtId="0" fontId="0" fillId="6" borderId="12" xfId="0" applyFont="1" applyFill="1" applyBorder="1" applyAlignment="1" applyProtection="1">
      <alignment horizontal="center" vertical="center" wrapText="1"/>
      <protection locked="0"/>
    </xf>
    <xf numFmtId="0" fontId="0" fillId="6" borderId="12" xfId="0" applyFont="1" applyFill="1" applyBorder="1" applyAlignment="1" applyProtection="1">
      <alignment horizontal="center" vertical="center"/>
      <protection locked="0"/>
    </xf>
    <xf numFmtId="0" fontId="0" fillId="6" borderId="37" xfId="0" applyFont="1" applyFill="1" applyBorder="1" applyAlignment="1" applyProtection="1">
      <alignment horizontal="center" vertical="center" wrapText="1"/>
      <protection locked="0"/>
    </xf>
    <xf numFmtId="0" fontId="0" fillId="6" borderId="29" xfId="0" applyFont="1" applyFill="1" applyBorder="1" applyAlignment="1" applyProtection="1">
      <alignment horizontal="center" vertical="center" wrapText="1"/>
      <protection locked="0"/>
    </xf>
    <xf numFmtId="0" fontId="0" fillId="6" borderId="30" xfId="0" applyFont="1" applyFill="1" applyBorder="1" applyAlignment="1" applyProtection="1">
      <alignment horizontal="center" vertical="center" wrapText="1"/>
      <protection locked="0"/>
    </xf>
    <xf numFmtId="1" fontId="0" fillId="6" borderId="12" xfId="0" applyNumberFormat="1" applyFont="1" applyFill="1" applyBorder="1" applyAlignment="1" applyProtection="1">
      <alignment horizontal="center" vertical="center" wrapText="1"/>
      <protection locked="0"/>
    </xf>
    <xf numFmtId="44" fontId="0" fillId="6" borderId="12" xfId="1" applyFont="1" applyFill="1" applyBorder="1" applyAlignment="1" applyProtection="1">
      <alignment horizontal="center" vertical="center" wrapText="1"/>
      <protection locked="0"/>
    </xf>
    <xf numFmtId="44" fontId="2" fillId="0" borderId="14" xfId="1" applyFont="1" applyBorder="1" applyAlignment="1" applyProtection="1">
      <alignment horizontal="center" vertical="center"/>
      <protection locked="0"/>
    </xf>
    <xf numFmtId="44" fontId="2" fillId="0" borderId="3" xfId="1" applyFont="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164" fontId="2" fillId="6" borderId="3" xfId="1" applyNumberFormat="1" applyFont="1" applyFill="1" applyBorder="1" applyAlignment="1" applyProtection="1">
      <alignment horizontal="center" vertical="center"/>
      <protection locked="0"/>
    </xf>
    <xf numFmtId="44" fontId="0" fillId="6" borderId="3" xfId="1"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16" fillId="6" borderId="6" xfId="0" applyFont="1" applyFill="1" applyBorder="1" applyAlignment="1" applyProtection="1">
      <alignment vertical="center"/>
      <protection locked="0"/>
    </xf>
    <xf numFmtId="0" fontId="16" fillId="6" borderId="7" xfId="0" applyFont="1" applyFill="1" applyBorder="1" applyAlignment="1" applyProtection="1">
      <alignment vertical="center"/>
      <protection locked="0"/>
    </xf>
    <xf numFmtId="0" fontId="0" fillId="6" borderId="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16" fillId="6" borderId="43" xfId="0" applyFont="1" applyFill="1" applyBorder="1" applyAlignment="1" applyProtection="1">
      <alignment horizontal="left" wrapText="1"/>
      <protection locked="0"/>
    </xf>
    <xf numFmtId="0" fontId="16" fillId="6" borderId="8" xfId="0" applyFont="1" applyFill="1" applyBorder="1" applyAlignment="1" applyProtection="1">
      <alignment horizontal="left" wrapText="1"/>
      <protection locked="0"/>
    </xf>
    <xf numFmtId="0" fontId="16" fillId="6" borderId="44" xfId="0" applyFont="1" applyFill="1" applyBorder="1" applyAlignment="1" applyProtection="1">
      <alignment horizontal="left" wrapText="1"/>
      <protection locked="0"/>
    </xf>
    <xf numFmtId="0" fontId="16" fillId="6" borderId="45" xfId="0" applyFont="1" applyFill="1" applyBorder="1" applyAlignment="1" applyProtection="1">
      <alignment horizontal="left" wrapText="1"/>
      <protection locked="0"/>
    </xf>
    <xf numFmtId="0" fontId="16" fillId="6" borderId="9" xfId="0" applyFont="1" applyFill="1" applyBorder="1" applyAlignment="1" applyProtection="1">
      <alignment horizontal="left" wrapText="1"/>
      <protection locked="0"/>
    </xf>
    <xf numFmtId="0" fontId="16" fillId="6" borderId="46" xfId="0" applyFont="1" applyFill="1" applyBorder="1" applyAlignment="1" applyProtection="1">
      <alignment horizontal="left" wrapText="1"/>
      <protection locked="0"/>
    </xf>
    <xf numFmtId="0" fontId="16" fillId="6" borderId="19" xfId="0" applyFont="1" applyFill="1" applyBorder="1" applyAlignment="1" applyProtection="1">
      <alignment horizontal="left" wrapText="1"/>
      <protection locked="0"/>
    </xf>
    <xf numFmtId="0" fontId="16" fillId="6" borderId="20" xfId="0" applyFont="1" applyFill="1" applyBorder="1" applyAlignment="1" applyProtection="1">
      <alignment horizontal="left" wrapText="1"/>
      <protection locked="0"/>
    </xf>
    <xf numFmtId="0" fontId="16" fillId="6" borderId="21" xfId="0" applyFont="1" applyFill="1" applyBorder="1" applyAlignment="1" applyProtection="1">
      <alignment horizontal="left" wrapText="1"/>
      <protection locked="0"/>
    </xf>
    <xf numFmtId="0" fontId="16" fillId="6" borderId="0" xfId="0" applyFont="1" applyFill="1" applyBorder="1" applyAlignment="1" applyProtection="1">
      <alignment horizontal="left" wrapText="1"/>
      <protection locked="0"/>
    </xf>
    <xf numFmtId="0" fontId="16" fillId="6" borderId="10" xfId="0" applyFont="1" applyFill="1" applyBorder="1" applyAlignment="1" applyProtection="1">
      <alignment horizontal="left" wrapText="1"/>
      <protection locked="0"/>
    </xf>
    <xf numFmtId="0" fontId="16" fillId="6" borderId="37" xfId="0" applyFont="1" applyFill="1" applyBorder="1" applyAlignment="1" applyProtection="1">
      <alignment horizontal="center" vertical="center"/>
      <protection locked="0"/>
    </xf>
    <xf numFmtId="0" fontId="16" fillId="6" borderId="29" xfId="0" applyFont="1" applyFill="1" applyBorder="1" applyAlignment="1" applyProtection="1">
      <alignment horizontal="center" vertical="center"/>
      <protection locked="0"/>
    </xf>
    <xf numFmtId="0" fontId="16" fillId="6" borderId="30" xfId="0" applyFont="1" applyFill="1" applyBorder="1" applyAlignment="1" applyProtection="1">
      <alignment horizontal="center" vertical="center"/>
      <protection locked="0"/>
    </xf>
    <xf numFmtId="1" fontId="0" fillId="6" borderId="17" xfId="0" applyNumberFormat="1" applyFill="1" applyBorder="1" applyAlignment="1" applyProtection="1">
      <alignment horizontal="center" vertical="center"/>
      <protection locked="0"/>
    </xf>
    <xf numFmtId="1" fontId="0" fillId="6" borderId="6" xfId="0" applyNumberFormat="1" applyFill="1" applyBorder="1" applyAlignment="1" applyProtection="1">
      <alignment horizontal="center" vertical="center"/>
      <protection locked="0"/>
    </xf>
    <xf numFmtId="1" fontId="0" fillId="6" borderId="18" xfId="0" applyNumberFormat="1" applyFill="1" applyBorder="1" applyAlignment="1" applyProtection="1">
      <alignment horizontal="center" vertical="center"/>
      <protection locked="0"/>
    </xf>
    <xf numFmtId="165" fontId="2" fillId="6" borderId="3" xfId="2" applyNumberFormat="1" applyFont="1" applyFill="1" applyBorder="1" applyAlignment="1" applyProtection="1">
      <alignment horizontal="center" vertical="center"/>
      <protection locked="0"/>
    </xf>
    <xf numFmtId="0" fontId="16" fillId="6" borderId="3" xfId="2" applyFont="1" applyFill="1" applyBorder="1" applyAlignment="1" applyProtection="1">
      <alignment horizontal="center" vertical="center"/>
      <protection locked="0"/>
    </xf>
    <xf numFmtId="0" fontId="16" fillId="6" borderId="13" xfId="2" applyFont="1" applyFill="1" applyBorder="1" applyAlignment="1" applyProtection="1">
      <alignment horizontal="center" vertical="center"/>
      <protection locked="0"/>
    </xf>
    <xf numFmtId="0" fontId="0" fillId="6" borderId="17" xfId="0" applyFont="1" applyFill="1" applyBorder="1" applyAlignment="1" applyProtection="1">
      <alignment horizontal="center" vertical="center" wrapText="1"/>
      <protection locked="0"/>
    </xf>
    <xf numFmtId="0" fontId="0" fillId="6" borderId="3" xfId="0" applyFont="1" applyFill="1" applyBorder="1" applyAlignment="1" applyProtection="1">
      <alignment horizontal="center" vertical="center" wrapText="1"/>
      <protection locked="0"/>
    </xf>
    <xf numFmtId="44" fontId="0" fillId="6" borderId="3" xfId="1" applyFont="1" applyFill="1" applyBorder="1" applyAlignment="1" applyProtection="1">
      <alignment vertical="center" wrapText="1"/>
      <protection locked="0"/>
    </xf>
  </cellXfs>
  <cellStyles count="4">
    <cellStyle name="Currency" xfId="1" builtinId="4"/>
    <cellStyle name="Normal" xfId="0" builtinId="0"/>
    <cellStyle name="Normal 2" xfId="3"/>
    <cellStyle name="Note" xfId="2" builtinId="10"/>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CC"/>
      <color rgb="FFFEFCDE"/>
      <color rgb="FFFFFFB7"/>
      <color rgb="FFFFFFEB"/>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613639</xdr:colOff>
      <xdr:row>10</xdr:row>
      <xdr:rowOff>655</xdr:rowOff>
    </xdr:from>
    <xdr:to>
      <xdr:col>25</xdr:col>
      <xdr:colOff>603249</xdr:colOff>
      <xdr:row>21</xdr:row>
      <xdr:rowOff>137585</xdr:rowOff>
    </xdr:to>
    <xdr:sp macro="" textlink="">
      <xdr:nvSpPr>
        <xdr:cNvPr id="2" name="TextBox 1"/>
        <xdr:cNvSpPr txBox="1"/>
      </xdr:nvSpPr>
      <xdr:spPr>
        <a:xfrm>
          <a:off x="11586439" y="1905655"/>
          <a:ext cx="4256810" cy="223243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b="1"/>
            <a:t>Heating Equipment Types (</a:t>
          </a:r>
          <a:r>
            <a:rPr lang="en-US" sz="1200" b="1">
              <a:solidFill>
                <a:sysClr val="windowText" lastClr="000000"/>
              </a:solidFill>
            </a:rPr>
            <a:t>Acronyms</a:t>
          </a:r>
          <a:r>
            <a:rPr lang="en-US" sz="1200" b="1" baseline="0"/>
            <a:t>) </a:t>
          </a:r>
          <a:r>
            <a:rPr lang="en-US" sz="1100" baseline="0"/>
            <a:t/>
          </a:r>
          <a:br>
            <a:rPr lang="en-US" sz="1100" baseline="0"/>
          </a:br>
          <a:r>
            <a:rPr lang="en-US" sz="1100" baseline="0"/>
            <a:t>DWH- Domestic Hot Water Heater</a:t>
          </a:r>
          <a:br>
            <a:rPr lang="en-US" sz="1100" baseline="0"/>
          </a:br>
          <a:r>
            <a:rPr lang="en-US" sz="1100" baseline="0"/>
            <a:t>VSH- Vented Space Heater</a:t>
          </a:r>
          <a:br>
            <a:rPr lang="en-US" sz="1100" baseline="0"/>
          </a:br>
          <a:r>
            <a:rPr lang="en-US" sz="1100" baseline="0"/>
            <a:t>UVSH- Unvented Space Heater</a:t>
          </a:r>
          <a:br>
            <a:rPr lang="en-US" sz="1100" baseline="0"/>
          </a:br>
          <a:r>
            <a:rPr lang="en-US" sz="1100" baseline="0"/>
            <a:t>VWF- Vented Wall Furnace</a:t>
          </a:r>
          <a:br>
            <a:rPr lang="en-US" sz="1100" baseline="0"/>
          </a:br>
          <a:r>
            <a:rPr lang="en-US" sz="1100" baseline="0"/>
            <a:t>FF- Floor Furnace</a:t>
          </a:r>
          <a:br>
            <a:rPr lang="en-US" sz="1100" baseline="0"/>
          </a:br>
          <a:r>
            <a:rPr lang="en-US" sz="1100" baseline="0"/>
            <a:t>CH- Central Forced Air Heater</a:t>
          </a:r>
          <a:br>
            <a:rPr lang="en-US" sz="1100" baseline="0"/>
          </a:br>
          <a:r>
            <a:rPr lang="en-US" sz="1100" baseline="0"/>
            <a:t>HP- Heat Pump</a:t>
          </a:r>
          <a:br>
            <a:rPr lang="en-US" sz="1100" baseline="0"/>
          </a:br>
          <a:r>
            <a:rPr lang="en-US" sz="1100" baseline="0"/>
            <a:t>Boiler</a:t>
          </a:r>
          <a:br>
            <a:rPr lang="en-US" sz="1100" baseline="0"/>
          </a:br>
          <a:r>
            <a:rPr lang="en-US" sz="1100" baseline="0"/>
            <a:t>WS- Wood Stove</a:t>
          </a:r>
          <a:br>
            <a:rPr lang="en-US" sz="1100" baseline="0"/>
          </a:br>
          <a:r>
            <a:rPr lang="en-US" sz="1100" baseline="0"/>
            <a:t>Oven</a:t>
          </a:r>
        </a:p>
        <a:p>
          <a:r>
            <a:rPr lang="en-US" sz="1100" baseline="0"/>
            <a:t>CS- Cook stove</a:t>
          </a:r>
        </a:p>
        <a:p>
          <a:r>
            <a:rPr lang="en-US" sz="1100" baseline="0"/>
            <a:t>PTAC- Packaged Terminal Air Conditioner</a:t>
          </a:r>
        </a:p>
        <a:p>
          <a:r>
            <a:rPr lang="en-US" sz="1100" baseline="0"/>
            <a:t>Other </a:t>
          </a:r>
          <a:endParaRPr lang="en-US" sz="1100"/>
        </a:p>
      </xdr:txBody>
    </xdr:sp>
    <xdr:clientData/>
  </xdr:twoCellAnchor>
  <xdr:twoCellAnchor>
    <xdr:from>
      <xdr:col>18</xdr:col>
      <xdr:colOff>598822</xdr:colOff>
      <xdr:row>24</xdr:row>
      <xdr:rowOff>20165</xdr:rowOff>
    </xdr:from>
    <xdr:to>
      <xdr:col>25</xdr:col>
      <xdr:colOff>603250</xdr:colOff>
      <xdr:row>30</xdr:row>
      <xdr:rowOff>38869</xdr:rowOff>
    </xdr:to>
    <xdr:sp macro="" textlink="">
      <xdr:nvSpPr>
        <xdr:cNvPr id="3" name="TextBox 2"/>
        <xdr:cNvSpPr txBox="1"/>
      </xdr:nvSpPr>
      <xdr:spPr>
        <a:xfrm>
          <a:off x="11571622" y="4592165"/>
          <a:ext cx="4271628" cy="1161704"/>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b="1"/>
            <a:t>Cooling</a:t>
          </a:r>
          <a:r>
            <a:rPr lang="en-US" sz="1200" b="1" baseline="0"/>
            <a:t> Equipment Types- (</a:t>
          </a:r>
          <a:r>
            <a:rPr lang="en-US" sz="1200" b="1" baseline="0">
              <a:solidFill>
                <a:sysClr val="windowText" lastClr="000000"/>
              </a:solidFill>
            </a:rPr>
            <a:t>Acronyms</a:t>
          </a:r>
          <a:r>
            <a:rPr lang="en-US" sz="1200" b="1" baseline="0"/>
            <a:t>) </a:t>
          </a:r>
          <a:r>
            <a:rPr lang="en-US" sz="1100" baseline="0"/>
            <a:t/>
          </a:r>
          <a:br>
            <a:rPr lang="en-US" sz="1100" baseline="0"/>
          </a:br>
          <a:r>
            <a:rPr lang="en-US" sz="1100" baseline="0"/>
            <a:t>RAC- Room Air Conditioner</a:t>
          </a:r>
        </a:p>
        <a:p>
          <a:r>
            <a:rPr lang="en-US" sz="1100" baseline="0"/>
            <a:t>EVAP- Evaporative Water Cooler</a:t>
          </a:r>
          <a:br>
            <a:rPr lang="en-US" sz="1100" baseline="0"/>
          </a:br>
          <a:r>
            <a:rPr lang="en-US" sz="1100" baseline="0"/>
            <a:t>CS- Central Air Conditioner</a:t>
          </a:r>
          <a:br>
            <a:rPr lang="en-US" sz="1100" baseline="0"/>
          </a:br>
          <a:r>
            <a:rPr lang="en-US" sz="1100" baseline="0"/>
            <a:t>Mini-Split</a:t>
          </a:r>
        </a:p>
        <a:p>
          <a:r>
            <a:rPr lang="en-US" sz="1100" baseline="0"/>
            <a:t>PTAC- Packaged Terminal Air Conditioner</a:t>
          </a:r>
          <a:br>
            <a:rPr lang="en-US" sz="1100" baseline="0"/>
          </a:br>
          <a:r>
            <a:rPr lang="en-US" sz="1100" baseline="0"/>
            <a:t>Other</a:t>
          </a:r>
          <a:endParaRPr lang="en-US" sz="1100"/>
        </a:p>
      </xdr:txBody>
    </xdr:sp>
    <xdr:clientData/>
  </xdr:twoCellAnchor>
  <xdr:twoCellAnchor>
    <xdr:from>
      <xdr:col>17</xdr:col>
      <xdr:colOff>162985</xdr:colOff>
      <xdr:row>24</xdr:row>
      <xdr:rowOff>134504</xdr:rowOff>
    </xdr:from>
    <xdr:to>
      <xdr:col>18</xdr:col>
      <xdr:colOff>460857</xdr:colOff>
      <xdr:row>24</xdr:row>
      <xdr:rowOff>134504</xdr:rowOff>
    </xdr:to>
    <xdr:cxnSp macro="">
      <xdr:nvCxnSpPr>
        <xdr:cNvPr id="4" name="Straight Arrow Connector 3"/>
        <xdr:cNvCxnSpPr/>
      </xdr:nvCxnSpPr>
      <xdr:spPr>
        <a:xfrm flipH="1">
          <a:off x="10526185" y="4706504"/>
          <a:ext cx="907472"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17</xdr:col>
      <xdr:colOff>96214</xdr:colOff>
      <xdr:row>35</xdr:row>
      <xdr:rowOff>194348</xdr:rowOff>
    </xdr:from>
    <xdr:to>
      <xdr:col>18</xdr:col>
      <xdr:colOff>394085</xdr:colOff>
      <xdr:row>35</xdr:row>
      <xdr:rowOff>194348</xdr:rowOff>
    </xdr:to>
    <xdr:cxnSp macro="">
      <xdr:nvCxnSpPr>
        <xdr:cNvPr id="5" name="Straight Arrow Connector 4"/>
        <xdr:cNvCxnSpPr/>
      </xdr:nvCxnSpPr>
      <xdr:spPr>
        <a:xfrm flipH="1">
          <a:off x="10459414" y="6861848"/>
          <a:ext cx="907471"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oneCellAnchor>
    <xdr:from>
      <xdr:col>19</xdr:col>
      <xdr:colOff>12698</xdr:colOff>
      <xdr:row>35</xdr:row>
      <xdr:rowOff>10584</xdr:rowOff>
    </xdr:from>
    <xdr:ext cx="4294719" cy="1037166"/>
    <xdr:sp macro="" textlink="">
      <xdr:nvSpPr>
        <xdr:cNvPr id="6" name="TextBox 5"/>
        <xdr:cNvSpPr txBox="1"/>
      </xdr:nvSpPr>
      <xdr:spPr>
        <a:xfrm>
          <a:off x="11595098" y="6678084"/>
          <a:ext cx="4294719" cy="1037166"/>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b="1"/>
            <a:t>Must</a:t>
          </a:r>
          <a:r>
            <a:rPr lang="en-US" sz="1100" b="1" baseline="0"/>
            <a:t> list all measures in order of Priority List </a:t>
          </a:r>
          <a:r>
            <a:rPr lang="en-US" sz="1100" u="sng" baseline="0"/>
            <a:t>OR</a:t>
          </a:r>
          <a:r>
            <a:rPr lang="en-US" sz="1100" baseline="0"/>
            <a:t>  </a:t>
          </a:r>
          <a:r>
            <a:rPr lang="en-US" sz="1100" b="1" baseline="0"/>
            <a:t>in order from highest to lowest energy audit SIR.</a:t>
          </a:r>
          <a:br>
            <a:rPr lang="en-US" sz="1100" b="1" baseline="0"/>
          </a:br>
          <a:r>
            <a:rPr lang="en-US" sz="1100" baseline="0"/>
            <a:t/>
          </a:r>
          <a:br>
            <a:rPr lang="en-US" sz="1100" baseline="0"/>
          </a:br>
          <a:r>
            <a:rPr lang="en-US" sz="1100" baseline="0"/>
            <a:t>Note- Must list all associated measure together in separate lines,</a:t>
          </a:r>
          <a:br>
            <a:rPr lang="en-US" sz="1100" baseline="0"/>
          </a:br>
          <a:r>
            <a:rPr lang="en-US" sz="1100" baseline="0"/>
            <a:t>i.e. all air infiltration measures, all attic insulation measures, etc.</a:t>
          </a:r>
        </a:p>
      </xdr:txBody>
    </xdr:sp>
    <xdr:clientData/>
  </xdr:oneCellAnchor>
  <xdr:twoCellAnchor>
    <xdr:from>
      <xdr:col>17</xdr:col>
      <xdr:colOff>144898</xdr:colOff>
      <xdr:row>14</xdr:row>
      <xdr:rowOff>155191</xdr:rowOff>
    </xdr:from>
    <xdr:to>
      <xdr:col>18</xdr:col>
      <xdr:colOff>442768</xdr:colOff>
      <xdr:row>14</xdr:row>
      <xdr:rowOff>155191</xdr:rowOff>
    </xdr:to>
    <xdr:cxnSp macro="">
      <xdr:nvCxnSpPr>
        <xdr:cNvPr id="7" name="Straight Arrow Connector 6"/>
        <xdr:cNvCxnSpPr/>
      </xdr:nvCxnSpPr>
      <xdr:spPr>
        <a:xfrm flipH="1">
          <a:off x="10508098" y="2822191"/>
          <a:ext cx="90747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oneCellAnchor>
    <xdr:from>
      <xdr:col>19</xdr:col>
      <xdr:colOff>0</xdr:colOff>
      <xdr:row>40</xdr:row>
      <xdr:rowOff>253999</xdr:rowOff>
    </xdr:from>
    <xdr:ext cx="4294719" cy="694267"/>
    <xdr:sp macro="" textlink="">
      <xdr:nvSpPr>
        <xdr:cNvPr id="9" name="TextBox 8"/>
        <xdr:cNvSpPr txBox="1"/>
      </xdr:nvSpPr>
      <xdr:spPr>
        <a:xfrm>
          <a:off x="12945533" y="9541932"/>
          <a:ext cx="4294719" cy="694267"/>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b="1" baseline="0"/>
            <a:t>Disclaimer</a:t>
          </a:r>
          <a:r>
            <a:rPr lang="en-US" sz="1100" baseline="0"/>
            <a:t>: Gray area's do not require manual inputs. </a:t>
          </a:r>
          <a:br>
            <a:rPr lang="en-US" sz="1100" baseline="0"/>
          </a:br>
          <a:r>
            <a:rPr lang="en-US" sz="1100" baseline="0"/>
            <a:t>These area's will auto-populate based off the individual cost for the Wx measure installed. </a:t>
          </a:r>
        </a:p>
      </xdr:txBody>
    </xdr:sp>
    <xdr:clientData/>
  </xdr:oneCellAnchor>
  <xdr:twoCellAnchor>
    <xdr:from>
      <xdr:col>17</xdr:col>
      <xdr:colOff>106798</xdr:colOff>
      <xdr:row>41</xdr:row>
      <xdr:rowOff>120265</xdr:rowOff>
    </xdr:from>
    <xdr:to>
      <xdr:col>18</xdr:col>
      <xdr:colOff>404669</xdr:colOff>
      <xdr:row>41</xdr:row>
      <xdr:rowOff>120265</xdr:rowOff>
    </xdr:to>
    <xdr:cxnSp macro="">
      <xdr:nvCxnSpPr>
        <xdr:cNvPr id="10" name="Straight Arrow Connector 9"/>
        <xdr:cNvCxnSpPr/>
      </xdr:nvCxnSpPr>
      <xdr:spPr>
        <a:xfrm flipH="1">
          <a:off x="11378048" y="9465348"/>
          <a:ext cx="911704"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47625</xdr:colOff>
      <xdr:row>2</xdr:row>
      <xdr:rowOff>257175</xdr:rowOff>
    </xdr:from>
    <xdr:ext cx="4467225" cy="1123950"/>
    <xdr:sp macro="" textlink="">
      <xdr:nvSpPr>
        <xdr:cNvPr id="7" name="TextBox 6"/>
        <xdr:cNvSpPr txBox="1"/>
      </xdr:nvSpPr>
      <xdr:spPr>
        <a:xfrm>
          <a:off x="12858750" y="552450"/>
          <a:ext cx="4467225" cy="1123950"/>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200" b="1" baseline="0"/>
            <a:t>Disclaimers:</a:t>
          </a:r>
          <a:r>
            <a:rPr lang="en-US" sz="1200" baseline="0"/>
            <a:t/>
          </a:r>
          <a:br>
            <a:rPr lang="en-US" sz="1200" baseline="0"/>
          </a:br>
          <a:r>
            <a:rPr lang="en-US" sz="1200" baseline="0"/>
            <a:t>- WRF Funds must be used in conjunction with a DOE or DOE-BIL funded project. </a:t>
          </a:r>
          <a:br>
            <a:rPr lang="en-US" sz="1200" baseline="0"/>
          </a:br>
          <a:r>
            <a:rPr lang="en-US" sz="1200" baseline="0"/>
            <a:t>- Update TDCHA Deferral Classification Guide and Tracker Form as applicable and proceed to next step in Wx Process. </a:t>
          </a:r>
        </a:p>
      </xdr:txBody>
    </xdr:sp>
    <xdr:clientData/>
  </xdr:oneCellAnchor>
  <xdr:oneCellAnchor>
    <xdr:from>
      <xdr:col>17</xdr:col>
      <xdr:colOff>19050</xdr:colOff>
      <xdr:row>15</xdr:row>
      <xdr:rowOff>47625</xdr:rowOff>
    </xdr:from>
    <xdr:ext cx="4294719" cy="694267"/>
    <xdr:sp macro="" textlink="">
      <xdr:nvSpPr>
        <xdr:cNvPr id="4" name="TextBox 3"/>
        <xdr:cNvSpPr txBox="1"/>
      </xdr:nvSpPr>
      <xdr:spPr>
        <a:xfrm>
          <a:off x="12830175" y="3028950"/>
          <a:ext cx="4294719" cy="694267"/>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200" b="1" baseline="0"/>
            <a:t>Disclaimer</a:t>
          </a:r>
          <a:r>
            <a:rPr lang="en-US" sz="1200" baseline="0"/>
            <a:t>: Gray area's do not require manual inputs. </a:t>
          </a:r>
          <a:br>
            <a:rPr lang="en-US" sz="1200" baseline="0"/>
          </a:br>
          <a:r>
            <a:rPr lang="en-US" sz="1200" baseline="0"/>
            <a:t>These area's will auto-populate based off the individual cost for the WRF measure installed. </a:t>
          </a:r>
        </a:p>
      </xdr:txBody>
    </xdr:sp>
    <xdr:clientData/>
  </xdr:oneCellAnchor>
  <xdr:twoCellAnchor>
    <xdr:from>
      <xdr:col>15</xdr:col>
      <xdr:colOff>114300</xdr:colOff>
      <xdr:row>6</xdr:row>
      <xdr:rowOff>9525</xdr:rowOff>
    </xdr:from>
    <xdr:to>
      <xdr:col>16</xdr:col>
      <xdr:colOff>416404</xdr:colOff>
      <xdr:row>6</xdr:row>
      <xdr:rowOff>9525</xdr:rowOff>
    </xdr:to>
    <xdr:cxnSp macro="">
      <xdr:nvCxnSpPr>
        <xdr:cNvPr id="5" name="Straight Arrow Connector 4"/>
        <xdr:cNvCxnSpPr/>
      </xdr:nvCxnSpPr>
      <xdr:spPr>
        <a:xfrm flipH="1">
          <a:off x="11706225" y="1247775"/>
          <a:ext cx="911704"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15</xdr:col>
      <xdr:colOff>114300</xdr:colOff>
      <xdr:row>15</xdr:row>
      <xdr:rowOff>219075</xdr:rowOff>
    </xdr:from>
    <xdr:to>
      <xdr:col>16</xdr:col>
      <xdr:colOff>416404</xdr:colOff>
      <xdr:row>15</xdr:row>
      <xdr:rowOff>219075</xdr:rowOff>
    </xdr:to>
    <xdr:cxnSp macro="">
      <xdr:nvCxnSpPr>
        <xdr:cNvPr id="6" name="Straight Arrow Connector 5"/>
        <xdr:cNvCxnSpPr/>
      </xdr:nvCxnSpPr>
      <xdr:spPr>
        <a:xfrm flipH="1">
          <a:off x="11706225" y="3200400"/>
          <a:ext cx="911704"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ables/table1.xml><?xml version="1.0" encoding="utf-8"?>
<table xmlns="http://schemas.openxmlformats.org/spreadsheetml/2006/main" id="1" name="Table1" displayName="Table1" ref="A1:B1048576" totalsRowShown="0" headerRowDxfId="0">
  <autoFilter ref="A1:B1048576"/>
  <sortState ref="A2:B253">
    <sortCondition ref="B1"/>
  </sortState>
  <tableColumns count="2">
    <tableColumn id="1" name="WAP Agencies"/>
    <tableColumn id="2" name="Counties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abSelected="1" zoomScaleNormal="100" workbookViewId="0">
      <selection activeCell="B15" sqref="B15:H15"/>
    </sheetView>
  </sheetViews>
  <sheetFormatPr defaultRowHeight="15" x14ac:dyDescent="0.25"/>
  <cols>
    <col min="1" max="1" width="38.7109375" customWidth="1"/>
    <col min="8" max="8" width="71.85546875" customWidth="1"/>
  </cols>
  <sheetData>
    <row r="1" spans="1:8" ht="19.899999999999999" customHeight="1" x14ac:dyDescent="0.25">
      <c r="A1" s="24" t="s">
        <v>324</v>
      </c>
      <c r="B1" s="25"/>
      <c r="C1" s="25"/>
      <c r="D1" s="25"/>
      <c r="E1" s="25"/>
      <c r="F1" s="25"/>
      <c r="G1" s="25"/>
      <c r="H1" s="26"/>
    </row>
    <row r="2" spans="1:8" ht="15" customHeight="1" x14ac:dyDescent="0.25">
      <c r="A2" s="16" t="s">
        <v>325</v>
      </c>
      <c r="B2" s="27" t="s">
        <v>326</v>
      </c>
      <c r="C2" s="27"/>
      <c r="D2" s="27"/>
      <c r="E2" s="27"/>
      <c r="F2" s="27"/>
      <c r="G2" s="27"/>
      <c r="H2" s="28"/>
    </row>
    <row r="3" spans="1:8" ht="15" customHeight="1" x14ac:dyDescent="0.25">
      <c r="A3" s="16" t="s">
        <v>296</v>
      </c>
      <c r="B3" s="29" t="s">
        <v>327</v>
      </c>
      <c r="C3" s="29"/>
      <c r="D3" s="29"/>
      <c r="E3" s="29"/>
      <c r="F3" s="29"/>
      <c r="G3" s="29"/>
      <c r="H3" s="30"/>
    </row>
    <row r="4" spans="1:8" ht="19.899999999999999" customHeight="1" x14ac:dyDescent="0.25">
      <c r="A4" s="31" t="s">
        <v>298</v>
      </c>
      <c r="B4" s="32"/>
      <c r="C4" s="32"/>
      <c r="D4" s="32"/>
      <c r="E4" s="32"/>
      <c r="F4" s="32"/>
      <c r="G4" s="32"/>
      <c r="H4" s="33"/>
    </row>
    <row r="5" spans="1:8" ht="15" customHeight="1" x14ac:dyDescent="0.25">
      <c r="A5" s="17" t="s">
        <v>328</v>
      </c>
      <c r="B5" s="34" t="s">
        <v>329</v>
      </c>
      <c r="C5" s="34"/>
      <c r="D5" s="34"/>
      <c r="E5" s="34"/>
      <c r="F5" s="34"/>
      <c r="G5" s="34"/>
      <c r="H5" s="35"/>
    </row>
    <row r="6" spans="1:8" ht="15" customHeight="1" x14ac:dyDescent="0.25">
      <c r="A6" s="17" t="s">
        <v>297</v>
      </c>
      <c r="B6" s="34" t="s">
        <v>330</v>
      </c>
      <c r="C6" s="34"/>
      <c r="D6" s="34"/>
      <c r="E6" s="34"/>
      <c r="F6" s="34"/>
      <c r="G6" s="34"/>
      <c r="H6" s="35"/>
    </row>
    <row r="7" spans="1:8" ht="15" customHeight="1" x14ac:dyDescent="0.25">
      <c r="A7" s="17" t="s">
        <v>331</v>
      </c>
      <c r="B7" s="34" t="s">
        <v>332</v>
      </c>
      <c r="C7" s="34"/>
      <c r="D7" s="34"/>
      <c r="E7" s="34"/>
      <c r="F7" s="34"/>
      <c r="G7" s="34"/>
      <c r="H7" s="35"/>
    </row>
    <row r="8" spans="1:8" ht="15" customHeight="1" x14ac:dyDescent="0.25">
      <c r="A8" s="17" t="s">
        <v>369</v>
      </c>
      <c r="B8" s="34" t="s">
        <v>403</v>
      </c>
      <c r="C8" s="34"/>
      <c r="D8" s="34"/>
      <c r="E8" s="34"/>
      <c r="F8" s="34"/>
      <c r="G8" s="34"/>
      <c r="H8" s="35"/>
    </row>
    <row r="9" spans="1:8" ht="19.899999999999999" customHeight="1" x14ac:dyDescent="0.25">
      <c r="A9" s="36" t="s">
        <v>432</v>
      </c>
      <c r="B9" s="37"/>
      <c r="C9" s="37"/>
      <c r="D9" s="37"/>
      <c r="E9" s="37"/>
      <c r="F9" s="37"/>
      <c r="G9" s="37"/>
      <c r="H9" s="38"/>
    </row>
    <row r="10" spans="1:8" ht="15" customHeight="1" x14ac:dyDescent="0.25">
      <c r="A10" s="17" t="s">
        <v>404</v>
      </c>
      <c r="B10" s="39" t="s">
        <v>333</v>
      </c>
      <c r="C10" s="39"/>
      <c r="D10" s="39"/>
      <c r="E10" s="39"/>
      <c r="F10" s="39"/>
      <c r="G10" s="39"/>
      <c r="H10" s="40"/>
    </row>
    <row r="11" spans="1:8" ht="15" customHeight="1" x14ac:dyDescent="0.25">
      <c r="A11" s="17" t="s">
        <v>405</v>
      </c>
      <c r="B11" s="39" t="s">
        <v>371</v>
      </c>
      <c r="C11" s="39"/>
      <c r="D11" s="39"/>
      <c r="E11" s="39"/>
      <c r="F11" s="39"/>
      <c r="G11" s="39"/>
      <c r="H11" s="40"/>
    </row>
    <row r="12" spans="1:8" ht="15" customHeight="1" x14ac:dyDescent="0.25">
      <c r="A12" s="17" t="s">
        <v>406</v>
      </c>
      <c r="B12" s="39" t="s">
        <v>334</v>
      </c>
      <c r="C12" s="39"/>
      <c r="D12" s="39"/>
      <c r="E12" s="39"/>
      <c r="F12" s="39"/>
      <c r="G12" s="39"/>
      <c r="H12" s="40"/>
    </row>
    <row r="13" spans="1:8" ht="15" customHeight="1" x14ac:dyDescent="0.25">
      <c r="A13" s="17" t="s">
        <v>407</v>
      </c>
      <c r="B13" s="39" t="s">
        <v>408</v>
      </c>
      <c r="C13" s="39"/>
      <c r="D13" s="39"/>
      <c r="E13" s="39"/>
      <c r="F13" s="39"/>
      <c r="G13" s="39"/>
      <c r="H13" s="40"/>
    </row>
    <row r="14" spans="1:8" ht="15" customHeight="1" x14ac:dyDescent="0.25">
      <c r="A14" s="17" t="s">
        <v>300</v>
      </c>
      <c r="B14" s="34" t="s">
        <v>335</v>
      </c>
      <c r="C14" s="34"/>
      <c r="D14" s="34"/>
      <c r="E14" s="34"/>
      <c r="F14" s="34"/>
      <c r="G14" s="34"/>
      <c r="H14" s="35"/>
    </row>
    <row r="15" spans="1:8" ht="15" customHeight="1" x14ac:dyDescent="0.25">
      <c r="A15" s="17" t="s">
        <v>372</v>
      </c>
      <c r="B15" s="39" t="s">
        <v>373</v>
      </c>
      <c r="C15" s="39"/>
      <c r="D15" s="39"/>
      <c r="E15" s="39"/>
      <c r="F15" s="39"/>
      <c r="G15" s="39"/>
      <c r="H15" s="40"/>
    </row>
    <row r="16" spans="1:8" ht="15" customHeight="1" x14ac:dyDescent="0.25">
      <c r="A16" s="17" t="s">
        <v>336</v>
      </c>
      <c r="B16" s="39" t="s">
        <v>342</v>
      </c>
      <c r="C16" s="39"/>
      <c r="D16" s="39"/>
      <c r="E16" s="39"/>
      <c r="F16" s="39"/>
      <c r="G16" s="39"/>
      <c r="H16" s="40"/>
    </row>
    <row r="17" spans="1:8" ht="15" customHeight="1" x14ac:dyDescent="0.25">
      <c r="A17" s="17" t="s">
        <v>337</v>
      </c>
      <c r="B17" s="39" t="s">
        <v>338</v>
      </c>
      <c r="C17" s="39"/>
      <c r="D17" s="39"/>
      <c r="E17" s="39"/>
      <c r="F17" s="39"/>
      <c r="G17" s="39"/>
      <c r="H17" s="40"/>
    </row>
    <row r="18" spans="1:8" ht="19.899999999999999" customHeight="1" x14ac:dyDescent="0.25">
      <c r="A18" s="31" t="s">
        <v>303</v>
      </c>
      <c r="B18" s="32"/>
      <c r="C18" s="32"/>
      <c r="D18" s="32"/>
      <c r="E18" s="32"/>
      <c r="F18" s="32"/>
      <c r="G18" s="32"/>
      <c r="H18" s="33"/>
    </row>
    <row r="19" spans="1:8" ht="15" customHeight="1" x14ac:dyDescent="0.25">
      <c r="A19" s="17" t="s">
        <v>409</v>
      </c>
      <c r="B19" s="41" t="s">
        <v>339</v>
      </c>
      <c r="C19" s="41"/>
      <c r="D19" s="41"/>
      <c r="E19" s="41"/>
      <c r="F19" s="41"/>
      <c r="G19" s="41"/>
      <c r="H19" s="42"/>
    </row>
    <row r="20" spans="1:8" ht="15" customHeight="1" x14ac:dyDescent="0.25">
      <c r="A20" s="17" t="s">
        <v>374</v>
      </c>
      <c r="B20" s="41" t="s">
        <v>347</v>
      </c>
      <c r="C20" s="41"/>
      <c r="D20" s="41"/>
      <c r="E20" s="41"/>
      <c r="F20" s="41"/>
      <c r="G20" s="41"/>
      <c r="H20" s="42"/>
    </row>
    <row r="21" spans="1:8" ht="15" customHeight="1" x14ac:dyDescent="0.25">
      <c r="A21" s="17" t="s">
        <v>340</v>
      </c>
      <c r="B21" s="41" t="s">
        <v>376</v>
      </c>
      <c r="C21" s="41"/>
      <c r="D21" s="41"/>
      <c r="E21" s="41"/>
      <c r="F21" s="41"/>
      <c r="G21" s="41"/>
      <c r="H21" s="42"/>
    </row>
    <row r="22" spans="1:8" ht="15" customHeight="1" x14ac:dyDescent="0.25">
      <c r="A22" s="17" t="s">
        <v>343</v>
      </c>
      <c r="B22" s="41" t="s">
        <v>377</v>
      </c>
      <c r="C22" s="41"/>
      <c r="D22" s="41"/>
      <c r="E22" s="41"/>
      <c r="F22" s="41"/>
      <c r="G22" s="41"/>
      <c r="H22" s="42"/>
    </row>
    <row r="23" spans="1:8" ht="15" customHeight="1" x14ac:dyDescent="0.25">
      <c r="A23" s="17" t="s">
        <v>345</v>
      </c>
      <c r="B23" s="41" t="s">
        <v>346</v>
      </c>
      <c r="C23" s="41"/>
      <c r="D23" s="41"/>
      <c r="E23" s="41"/>
      <c r="F23" s="41"/>
      <c r="G23" s="41"/>
      <c r="H23" s="42"/>
    </row>
    <row r="24" spans="1:8" ht="15" customHeight="1" x14ac:dyDescent="0.25">
      <c r="A24" s="17" t="s">
        <v>348</v>
      </c>
      <c r="B24" s="43" t="s">
        <v>499</v>
      </c>
      <c r="C24" s="43"/>
      <c r="D24" s="43"/>
      <c r="E24" s="43"/>
      <c r="F24" s="43"/>
      <c r="G24" s="43"/>
      <c r="H24" s="44"/>
    </row>
    <row r="25" spans="1:8" ht="36.6" customHeight="1" x14ac:dyDescent="0.25">
      <c r="A25" s="17" t="s">
        <v>349</v>
      </c>
      <c r="B25" s="43" t="s">
        <v>500</v>
      </c>
      <c r="C25" s="43"/>
      <c r="D25" s="43"/>
      <c r="E25" s="43"/>
      <c r="F25" s="43"/>
      <c r="G25" s="43"/>
      <c r="H25" s="44"/>
    </row>
    <row r="26" spans="1:8" ht="15" customHeight="1" x14ac:dyDescent="0.25">
      <c r="A26" s="17" t="s">
        <v>350</v>
      </c>
      <c r="B26" s="41" t="s">
        <v>446</v>
      </c>
      <c r="C26" s="41"/>
      <c r="D26" s="41"/>
      <c r="E26" s="41"/>
      <c r="F26" s="41"/>
      <c r="G26" s="41"/>
      <c r="H26" s="42"/>
    </row>
    <row r="27" spans="1:8" ht="15" customHeight="1" x14ac:dyDescent="0.25">
      <c r="A27" s="17" t="s">
        <v>351</v>
      </c>
      <c r="B27" s="45" t="s">
        <v>447</v>
      </c>
      <c r="C27" s="45"/>
      <c r="D27" s="45"/>
      <c r="E27" s="45"/>
      <c r="F27" s="45"/>
      <c r="G27" s="45"/>
      <c r="H27" s="46"/>
    </row>
    <row r="28" spans="1:8" ht="34.15" customHeight="1" x14ac:dyDescent="0.25">
      <c r="A28" s="17" t="s">
        <v>352</v>
      </c>
      <c r="B28" s="43" t="s">
        <v>501</v>
      </c>
      <c r="C28" s="43"/>
      <c r="D28" s="43"/>
      <c r="E28" s="43"/>
      <c r="F28" s="43"/>
      <c r="G28" s="43"/>
      <c r="H28" s="44"/>
    </row>
    <row r="29" spans="1:8" ht="19.899999999999999" customHeight="1" x14ac:dyDescent="0.25">
      <c r="A29" s="47" t="s">
        <v>378</v>
      </c>
      <c r="B29" s="48"/>
      <c r="C29" s="48"/>
      <c r="D29" s="48"/>
      <c r="E29" s="48"/>
      <c r="F29" s="48"/>
      <c r="G29" s="48"/>
      <c r="H29" s="49"/>
    </row>
    <row r="30" spans="1:8" ht="15" customHeight="1" x14ac:dyDescent="0.25">
      <c r="A30" s="17" t="s">
        <v>375</v>
      </c>
      <c r="B30" s="34" t="s">
        <v>353</v>
      </c>
      <c r="C30" s="34"/>
      <c r="D30" s="34"/>
      <c r="E30" s="34"/>
      <c r="F30" s="34"/>
      <c r="G30" s="34"/>
      <c r="H30" s="35"/>
    </row>
    <row r="31" spans="1:8" ht="15" customHeight="1" x14ac:dyDescent="0.25">
      <c r="A31" s="17" t="s">
        <v>374</v>
      </c>
      <c r="B31" s="34" t="s">
        <v>347</v>
      </c>
      <c r="C31" s="34"/>
      <c r="D31" s="34"/>
      <c r="E31" s="34"/>
      <c r="F31" s="34"/>
      <c r="G31" s="34"/>
      <c r="H31" s="35"/>
    </row>
    <row r="32" spans="1:8" ht="15" customHeight="1" x14ac:dyDescent="0.25">
      <c r="A32" s="17" t="s">
        <v>340</v>
      </c>
      <c r="B32" s="34" t="s">
        <v>341</v>
      </c>
      <c r="C32" s="34"/>
      <c r="D32" s="34"/>
      <c r="E32" s="34"/>
      <c r="F32" s="34"/>
      <c r="G32" s="34"/>
      <c r="H32" s="35"/>
    </row>
    <row r="33" spans="1:8" ht="15" customHeight="1" x14ac:dyDescent="0.25">
      <c r="A33" s="17" t="s">
        <v>343</v>
      </c>
      <c r="B33" s="34" t="s">
        <v>344</v>
      </c>
      <c r="C33" s="34"/>
      <c r="D33" s="34"/>
      <c r="E33" s="34"/>
      <c r="F33" s="34"/>
      <c r="G33" s="34"/>
      <c r="H33" s="35"/>
    </row>
    <row r="34" spans="1:8" ht="15" customHeight="1" x14ac:dyDescent="0.25">
      <c r="A34" s="17" t="s">
        <v>345</v>
      </c>
      <c r="B34" s="34" t="s">
        <v>346</v>
      </c>
      <c r="C34" s="34"/>
      <c r="D34" s="34"/>
      <c r="E34" s="34"/>
      <c r="F34" s="34"/>
      <c r="G34" s="34"/>
      <c r="H34" s="35"/>
    </row>
    <row r="35" spans="1:8" ht="15" customHeight="1" x14ac:dyDescent="0.25">
      <c r="A35" s="17" t="s">
        <v>354</v>
      </c>
      <c r="B35" s="39" t="s">
        <v>496</v>
      </c>
      <c r="C35" s="39"/>
      <c r="D35" s="39"/>
      <c r="E35" s="39"/>
      <c r="F35" s="39"/>
      <c r="G35" s="39"/>
      <c r="H35" s="40"/>
    </row>
    <row r="36" spans="1:8" ht="28.9" customHeight="1" x14ac:dyDescent="0.25">
      <c r="A36" s="17" t="s">
        <v>355</v>
      </c>
      <c r="B36" s="39" t="s">
        <v>410</v>
      </c>
      <c r="C36" s="39"/>
      <c r="D36" s="39"/>
      <c r="E36" s="39"/>
      <c r="F36" s="39"/>
      <c r="G36" s="39"/>
      <c r="H36" s="40"/>
    </row>
    <row r="37" spans="1:8" ht="15" customHeight="1" x14ac:dyDescent="0.25">
      <c r="A37" s="17" t="s">
        <v>352</v>
      </c>
      <c r="B37" s="39" t="s">
        <v>448</v>
      </c>
      <c r="C37" s="39"/>
      <c r="D37" s="39"/>
      <c r="E37" s="39"/>
      <c r="F37" s="39"/>
      <c r="G37" s="39"/>
      <c r="H37" s="40"/>
    </row>
    <row r="38" spans="1:8" ht="19.899999999999999" customHeight="1" x14ac:dyDescent="0.25">
      <c r="A38" s="31" t="s">
        <v>379</v>
      </c>
      <c r="B38" s="32"/>
      <c r="C38" s="32"/>
      <c r="D38" s="32"/>
      <c r="E38" s="32"/>
      <c r="F38" s="32"/>
      <c r="G38" s="32"/>
      <c r="H38" s="33"/>
    </row>
    <row r="39" spans="1:8" ht="15" customHeight="1" x14ac:dyDescent="0.25">
      <c r="A39" s="19" t="s">
        <v>381</v>
      </c>
      <c r="B39" s="39" t="s">
        <v>449</v>
      </c>
      <c r="C39" s="39"/>
      <c r="D39" s="39"/>
      <c r="E39" s="39"/>
      <c r="F39" s="39"/>
      <c r="G39" s="39"/>
      <c r="H39" s="40"/>
    </row>
    <row r="40" spans="1:8" ht="15" customHeight="1" x14ac:dyDescent="0.25">
      <c r="A40" s="17" t="s">
        <v>411</v>
      </c>
      <c r="B40" s="39" t="s">
        <v>450</v>
      </c>
      <c r="C40" s="39"/>
      <c r="D40" s="39"/>
      <c r="E40" s="39"/>
      <c r="F40" s="39"/>
      <c r="G40" s="39"/>
      <c r="H40" s="40"/>
    </row>
    <row r="41" spans="1:8" ht="15" customHeight="1" x14ac:dyDescent="0.25">
      <c r="A41" s="17" t="s">
        <v>359</v>
      </c>
      <c r="B41" s="39" t="s">
        <v>380</v>
      </c>
      <c r="C41" s="39"/>
      <c r="D41" s="39"/>
      <c r="E41" s="39"/>
      <c r="F41" s="39"/>
      <c r="G41" s="39"/>
      <c r="H41" s="40"/>
    </row>
    <row r="42" spans="1:8" ht="15" customHeight="1" x14ac:dyDescent="0.25">
      <c r="A42" s="31" t="s">
        <v>478</v>
      </c>
      <c r="B42" s="32"/>
      <c r="C42" s="32"/>
      <c r="D42" s="32"/>
      <c r="E42" s="32"/>
      <c r="F42" s="32"/>
      <c r="G42" s="32"/>
      <c r="H42" s="33"/>
    </row>
    <row r="43" spans="1:8" ht="15" customHeight="1" x14ac:dyDescent="0.25">
      <c r="A43" s="17" t="s">
        <v>321</v>
      </c>
      <c r="B43" s="34" t="s">
        <v>451</v>
      </c>
      <c r="C43" s="34"/>
      <c r="D43" s="34"/>
      <c r="E43" s="34"/>
      <c r="F43" s="34"/>
      <c r="G43" s="34"/>
      <c r="H43" s="35"/>
    </row>
    <row r="44" spans="1:8" ht="15" customHeight="1" x14ac:dyDescent="0.25">
      <c r="A44" s="17" t="s">
        <v>465</v>
      </c>
      <c r="B44" s="34" t="s">
        <v>357</v>
      </c>
      <c r="C44" s="34"/>
      <c r="D44" s="34"/>
      <c r="E44" s="34"/>
      <c r="F44" s="34"/>
      <c r="G44" s="34"/>
      <c r="H44" s="35"/>
    </row>
    <row r="45" spans="1:8" ht="15" customHeight="1" x14ac:dyDescent="0.25">
      <c r="A45" s="17" t="s">
        <v>464</v>
      </c>
      <c r="B45" s="34" t="s">
        <v>356</v>
      </c>
      <c r="C45" s="34"/>
      <c r="D45" s="34"/>
      <c r="E45" s="34"/>
      <c r="F45" s="34"/>
      <c r="G45" s="34"/>
      <c r="H45" s="35"/>
    </row>
    <row r="46" spans="1:8" ht="15" customHeight="1" x14ac:dyDescent="0.25">
      <c r="A46" s="31" t="s">
        <v>462</v>
      </c>
      <c r="B46" s="32"/>
      <c r="C46" s="32"/>
      <c r="D46" s="32"/>
      <c r="E46" s="32"/>
      <c r="F46" s="32"/>
      <c r="G46" s="32"/>
      <c r="H46" s="33"/>
    </row>
    <row r="47" spans="1:8" ht="15" customHeight="1" x14ac:dyDescent="0.25">
      <c r="A47" s="17" t="s">
        <v>465</v>
      </c>
      <c r="B47" s="34" t="s">
        <v>463</v>
      </c>
      <c r="C47" s="34"/>
      <c r="D47" s="34"/>
      <c r="E47" s="34"/>
      <c r="F47" s="34"/>
      <c r="G47" s="34"/>
      <c r="H47" s="35"/>
    </row>
    <row r="48" spans="1:8" ht="15" customHeight="1" x14ac:dyDescent="0.25">
      <c r="A48" s="17" t="s">
        <v>464</v>
      </c>
      <c r="B48" s="34" t="s">
        <v>463</v>
      </c>
      <c r="C48" s="34"/>
      <c r="D48" s="34"/>
      <c r="E48" s="34"/>
      <c r="F48" s="34"/>
      <c r="G48" s="34"/>
      <c r="H48" s="35"/>
    </row>
    <row r="49" spans="1:8" ht="15" customHeight="1" x14ac:dyDescent="0.25">
      <c r="A49" s="17" t="s">
        <v>358</v>
      </c>
      <c r="B49" s="34" t="s">
        <v>476</v>
      </c>
      <c r="C49" s="34"/>
      <c r="D49" s="34"/>
      <c r="E49" s="34"/>
      <c r="F49" s="34"/>
      <c r="G49" s="34"/>
      <c r="H49" s="35"/>
    </row>
    <row r="50" spans="1:8" ht="19.899999999999999" customHeight="1" x14ac:dyDescent="0.25">
      <c r="A50" s="47" t="s">
        <v>382</v>
      </c>
      <c r="B50" s="48"/>
      <c r="C50" s="48"/>
      <c r="D50" s="48"/>
      <c r="E50" s="48"/>
      <c r="F50" s="48"/>
      <c r="G50" s="48"/>
      <c r="H50" s="49"/>
    </row>
    <row r="51" spans="1:8" ht="15" customHeight="1" x14ac:dyDescent="0.25">
      <c r="A51" s="19" t="s">
        <v>381</v>
      </c>
      <c r="B51" s="39" t="s">
        <v>449</v>
      </c>
      <c r="C51" s="39"/>
      <c r="D51" s="39"/>
      <c r="E51" s="39"/>
      <c r="F51" s="39"/>
      <c r="G51" s="39"/>
      <c r="H51" s="40"/>
    </row>
    <row r="52" spans="1:8" ht="15" customHeight="1" x14ac:dyDescent="0.25">
      <c r="A52" s="17" t="s">
        <v>363</v>
      </c>
      <c r="B52" s="39" t="s">
        <v>383</v>
      </c>
      <c r="C52" s="39"/>
      <c r="D52" s="39"/>
      <c r="E52" s="39"/>
      <c r="F52" s="39"/>
      <c r="G52" s="39"/>
      <c r="H52" s="40"/>
    </row>
    <row r="53" spans="1:8" ht="15" customHeight="1" x14ac:dyDescent="0.25">
      <c r="A53" s="17" t="s">
        <v>382</v>
      </c>
      <c r="B53" s="39" t="s">
        <v>380</v>
      </c>
      <c r="C53" s="39"/>
      <c r="D53" s="39"/>
      <c r="E53" s="39"/>
      <c r="F53" s="39"/>
      <c r="G53" s="39"/>
      <c r="H53" s="40"/>
    </row>
    <row r="54" spans="1:8" ht="15" customHeight="1" x14ac:dyDescent="0.25">
      <c r="A54" s="36" t="s">
        <v>460</v>
      </c>
      <c r="B54" s="37"/>
      <c r="C54" s="37"/>
      <c r="D54" s="37"/>
      <c r="E54" s="37"/>
      <c r="F54" s="37"/>
      <c r="G54" s="37"/>
      <c r="H54" s="38"/>
    </row>
    <row r="55" spans="1:8" ht="15" customHeight="1" x14ac:dyDescent="0.25">
      <c r="A55" s="17" t="s">
        <v>321</v>
      </c>
      <c r="B55" s="34" t="s">
        <v>468</v>
      </c>
      <c r="C55" s="34"/>
      <c r="D55" s="34"/>
      <c r="E55" s="34"/>
      <c r="F55" s="34"/>
      <c r="G55" s="34"/>
      <c r="H55" s="35"/>
    </row>
    <row r="56" spans="1:8" ht="15" customHeight="1" x14ac:dyDescent="0.25">
      <c r="A56" s="17" t="s">
        <v>465</v>
      </c>
      <c r="B56" s="34" t="s">
        <v>467</v>
      </c>
      <c r="C56" s="34"/>
      <c r="D56" s="34"/>
      <c r="E56" s="34"/>
      <c r="F56" s="34"/>
      <c r="G56" s="34"/>
      <c r="H56" s="35"/>
    </row>
    <row r="57" spans="1:8" ht="15" customHeight="1" x14ac:dyDescent="0.25">
      <c r="A57" s="17" t="s">
        <v>464</v>
      </c>
      <c r="B57" s="34" t="s">
        <v>466</v>
      </c>
      <c r="C57" s="34"/>
      <c r="D57" s="34"/>
      <c r="E57" s="34"/>
      <c r="F57" s="34"/>
      <c r="G57" s="34"/>
      <c r="H57" s="35"/>
    </row>
    <row r="58" spans="1:8" ht="15" customHeight="1" x14ac:dyDescent="0.25">
      <c r="A58" s="36" t="s">
        <v>461</v>
      </c>
      <c r="B58" s="37"/>
      <c r="C58" s="37"/>
      <c r="D58" s="37"/>
      <c r="E58" s="37"/>
      <c r="F58" s="37"/>
      <c r="G58" s="37"/>
      <c r="H58" s="38"/>
    </row>
    <row r="59" spans="1:8" ht="15" customHeight="1" x14ac:dyDescent="0.25">
      <c r="A59" s="17" t="s">
        <v>465</v>
      </c>
      <c r="B59" s="34" t="s">
        <v>463</v>
      </c>
      <c r="C59" s="34"/>
      <c r="D59" s="34"/>
      <c r="E59" s="34"/>
      <c r="F59" s="34"/>
      <c r="G59" s="34"/>
      <c r="H59" s="35"/>
    </row>
    <row r="60" spans="1:8" ht="15" customHeight="1" x14ac:dyDescent="0.25">
      <c r="A60" s="17" t="s">
        <v>464</v>
      </c>
      <c r="B60" s="34" t="s">
        <v>463</v>
      </c>
      <c r="C60" s="34"/>
      <c r="D60" s="34"/>
      <c r="E60" s="34"/>
      <c r="F60" s="34"/>
      <c r="G60" s="34"/>
      <c r="H60" s="35"/>
    </row>
    <row r="61" spans="1:8" ht="15" customHeight="1" x14ac:dyDescent="0.25">
      <c r="A61" s="17" t="s">
        <v>358</v>
      </c>
      <c r="B61" s="34" t="s">
        <v>476</v>
      </c>
      <c r="C61" s="34"/>
      <c r="D61" s="34"/>
      <c r="E61" s="34"/>
      <c r="F61" s="34"/>
      <c r="G61" s="34"/>
      <c r="H61" s="35"/>
    </row>
    <row r="62" spans="1:8" ht="19.899999999999999" customHeight="1" x14ac:dyDescent="0.25">
      <c r="A62" s="50" t="s">
        <v>366</v>
      </c>
      <c r="B62" s="51"/>
      <c r="C62" s="51"/>
      <c r="D62" s="51"/>
      <c r="E62" s="51"/>
      <c r="F62" s="51"/>
      <c r="G62" s="51"/>
      <c r="H62" s="52"/>
    </row>
    <row r="63" spans="1:8" ht="19.899999999999999" customHeight="1" x14ac:dyDescent="0.25">
      <c r="A63" s="36" t="s">
        <v>414</v>
      </c>
      <c r="B63" s="37"/>
      <c r="C63" s="37"/>
      <c r="D63" s="37"/>
      <c r="E63" s="37"/>
      <c r="F63" s="37"/>
      <c r="G63" s="37"/>
      <c r="H63" s="38"/>
    </row>
    <row r="64" spans="1:8" ht="15" customHeight="1" x14ac:dyDescent="0.25">
      <c r="A64" s="17" t="s">
        <v>390</v>
      </c>
      <c r="B64" s="39" t="s">
        <v>497</v>
      </c>
      <c r="C64" s="39"/>
      <c r="D64" s="39"/>
      <c r="E64" s="39"/>
      <c r="F64" s="39"/>
      <c r="G64" s="39"/>
      <c r="H64" s="40"/>
    </row>
    <row r="65" spans="1:8" ht="15" customHeight="1" x14ac:dyDescent="0.25">
      <c r="A65" s="17" t="s">
        <v>391</v>
      </c>
      <c r="B65" s="39" t="s">
        <v>497</v>
      </c>
      <c r="C65" s="39"/>
      <c r="D65" s="39"/>
      <c r="E65" s="39"/>
      <c r="F65" s="39"/>
      <c r="G65" s="39"/>
      <c r="H65" s="40"/>
    </row>
    <row r="66" spans="1:8" ht="15" customHeight="1" x14ac:dyDescent="0.25">
      <c r="A66" s="17" t="s">
        <v>413</v>
      </c>
      <c r="B66" s="39" t="s">
        <v>497</v>
      </c>
      <c r="C66" s="39"/>
      <c r="D66" s="39"/>
      <c r="E66" s="39"/>
      <c r="F66" s="39"/>
      <c r="G66" s="39"/>
      <c r="H66" s="40"/>
    </row>
    <row r="67" spans="1:8" ht="15" customHeight="1" x14ac:dyDescent="0.25">
      <c r="A67" s="17" t="s">
        <v>412</v>
      </c>
      <c r="B67" s="39" t="s">
        <v>497</v>
      </c>
      <c r="C67" s="39"/>
      <c r="D67" s="39"/>
      <c r="E67" s="39"/>
      <c r="F67" s="39"/>
      <c r="G67" s="39"/>
      <c r="H67" s="40"/>
    </row>
    <row r="68" spans="1:8" ht="15" customHeight="1" x14ac:dyDescent="0.25">
      <c r="A68" s="17" t="s">
        <v>394</v>
      </c>
      <c r="B68" s="39" t="s">
        <v>497</v>
      </c>
      <c r="C68" s="39"/>
      <c r="D68" s="39"/>
      <c r="E68" s="39"/>
      <c r="F68" s="39"/>
      <c r="G68" s="39"/>
      <c r="H68" s="40"/>
    </row>
    <row r="69" spans="1:8" ht="15" customHeight="1" x14ac:dyDescent="0.25">
      <c r="A69" s="31" t="s">
        <v>415</v>
      </c>
      <c r="B69" s="32"/>
      <c r="C69" s="32"/>
      <c r="D69" s="32"/>
      <c r="E69" s="32"/>
      <c r="F69" s="32"/>
      <c r="G69" s="32"/>
      <c r="H69" s="33"/>
    </row>
    <row r="70" spans="1:8" ht="15" customHeight="1" x14ac:dyDescent="0.25">
      <c r="A70" s="17" t="s">
        <v>390</v>
      </c>
      <c r="B70" s="39" t="s">
        <v>498</v>
      </c>
      <c r="C70" s="39"/>
      <c r="D70" s="39"/>
      <c r="E70" s="39"/>
      <c r="F70" s="39"/>
      <c r="G70" s="39"/>
      <c r="H70" s="40"/>
    </row>
    <row r="71" spans="1:8" ht="15" customHeight="1" x14ac:dyDescent="0.25">
      <c r="A71" s="17" t="s">
        <v>391</v>
      </c>
      <c r="B71" s="39" t="s">
        <v>498</v>
      </c>
      <c r="C71" s="39"/>
      <c r="D71" s="39"/>
      <c r="E71" s="39"/>
      <c r="F71" s="39"/>
      <c r="G71" s="39"/>
      <c r="H71" s="40"/>
    </row>
    <row r="72" spans="1:8" ht="15" customHeight="1" x14ac:dyDescent="0.25">
      <c r="A72" s="17" t="s">
        <v>413</v>
      </c>
      <c r="B72" s="39" t="s">
        <v>498</v>
      </c>
      <c r="C72" s="39"/>
      <c r="D72" s="39"/>
      <c r="E72" s="39"/>
      <c r="F72" s="39"/>
      <c r="G72" s="39"/>
      <c r="H72" s="40"/>
    </row>
    <row r="73" spans="1:8" ht="15" customHeight="1" x14ac:dyDescent="0.25">
      <c r="A73" s="17" t="s">
        <v>412</v>
      </c>
      <c r="B73" s="39" t="s">
        <v>498</v>
      </c>
      <c r="C73" s="39"/>
      <c r="D73" s="39"/>
      <c r="E73" s="39"/>
      <c r="F73" s="39"/>
      <c r="G73" s="39"/>
      <c r="H73" s="40"/>
    </row>
    <row r="74" spans="1:8" ht="15" customHeight="1" x14ac:dyDescent="0.25">
      <c r="A74" s="17" t="s">
        <v>398</v>
      </c>
      <c r="B74" s="39" t="s">
        <v>498</v>
      </c>
      <c r="C74" s="39"/>
      <c r="D74" s="39"/>
      <c r="E74" s="39"/>
      <c r="F74" s="39"/>
      <c r="G74" s="39"/>
      <c r="H74" s="40"/>
    </row>
    <row r="75" spans="1:8" ht="15" customHeight="1" x14ac:dyDescent="0.25">
      <c r="A75" s="36" t="s">
        <v>416</v>
      </c>
      <c r="B75" s="37"/>
      <c r="C75" s="37"/>
      <c r="D75" s="37"/>
      <c r="E75" s="37"/>
      <c r="F75" s="37"/>
      <c r="G75" s="37"/>
      <c r="H75" s="38"/>
    </row>
    <row r="76" spans="1:8" ht="15" customHeight="1" x14ac:dyDescent="0.25">
      <c r="A76" s="17" t="s">
        <v>390</v>
      </c>
      <c r="B76" s="39" t="s">
        <v>498</v>
      </c>
      <c r="C76" s="39"/>
      <c r="D76" s="39"/>
      <c r="E76" s="39"/>
      <c r="F76" s="39"/>
      <c r="G76" s="39"/>
      <c r="H76" s="40"/>
    </row>
    <row r="77" spans="1:8" ht="15" customHeight="1" x14ac:dyDescent="0.25">
      <c r="A77" s="17" t="s">
        <v>391</v>
      </c>
      <c r="B77" s="39" t="s">
        <v>498</v>
      </c>
      <c r="C77" s="39"/>
      <c r="D77" s="39"/>
      <c r="E77" s="39"/>
      <c r="F77" s="39"/>
      <c r="G77" s="39"/>
      <c r="H77" s="40"/>
    </row>
    <row r="78" spans="1:8" ht="15" customHeight="1" x14ac:dyDescent="0.25">
      <c r="A78" s="17" t="s">
        <v>413</v>
      </c>
      <c r="B78" s="39" t="s">
        <v>498</v>
      </c>
      <c r="C78" s="39"/>
      <c r="D78" s="39"/>
      <c r="E78" s="39"/>
      <c r="F78" s="39"/>
      <c r="G78" s="39"/>
      <c r="H78" s="40"/>
    </row>
    <row r="79" spans="1:8" ht="15" customHeight="1" x14ac:dyDescent="0.25">
      <c r="A79" s="17" t="s">
        <v>412</v>
      </c>
      <c r="B79" s="39" t="s">
        <v>498</v>
      </c>
      <c r="C79" s="39"/>
      <c r="D79" s="39"/>
      <c r="E79" s="39"/>
      <c r="F79" s="39"/>
      <c r="G79" s="39"/>
      <c r="H79" s="40"/>
    </row>
    <row r="80" spans="1:8" ht="15" customHeight="1" x14ac:dyDescent="0.25">
      <c r="A80" s="17" t="s">
        <v>399</v>
      </c>
      <c r="B80" s="39" t="s">
        <v>498</v>
      </c>
      <c r="C80" s="39"/>
      <c r="D80" s="39"/>
      <c r="E80" s="39"/>
      <c r="F80" s="39"/>
      <c r="G80" s="39"/>
      <c r="H80" s="40"/>
    </row>
    <row r="81" spans="1:8" ht="15" customHeight="1" x14ac:dyDescent="0.25">
      <c r="A81" s="31" t="s">
        <v>401</v>
      </c>
      <c r="B81" s="32"/>
      <c r="C81" s="32"/>
      <c r="D81" s="32"/>
      <c r="E81" s="32"/>
      <c r="F81" s="32"/>
      <c r="G81" s="32"/>
      <c r="H81" s="33"/>
    </row>
    <row r="82" spans="1:8" ht="15" customHeight="1" x14ac:dyDescent="0.25">
      <c r="A82" s="17" t="s">
        <v>390</v>
      </c>
      <c r="B82" s="39" t="s">
        <v>498</v>
      </c>
      <c r="C82" s="39"/>
      <c r="D82" s="39"/>
      <c r="E82" s="39"/>
      <c r="F82" s="39"/>
      <c r="G82" s="39"/>
      <c r="H82" s="40"/>
    </row>
    <row r="83" spans="1:8" ht="15" customHeight="1" x14ac:dyDescent="0.25">
      <c r="A83" s="17" t="s">
        <v>391</v>
      </c>
      <c r="B83" s="39" t="s">
        <v>498</v>
      </c>
      <c r="C83" s="39"/>
      <c r="D83" s="39"/>
      <c r="E83" s="39"/>
      <c r="F83" s="39"/>
      <c r="G83" s="39"/>
      <c r="H83" s="40"/>
    </row>
    <row r="84" spans="1:8" ht="15" customHeight="1" x14ac:dyDescent="0.25">
      <c r="A84" s="17" t="s">
        <v>413</v>
      </c>
      <c r="B84" s="39" t="s">
        <v>498</v>
      </c>
      <c r="C84" s="39"/>
      <c r="D84" s="39"/>
      <c r="E84" s="39"/>
      <c r="F84" s="39"/>
      <c r="G84" s="39"/>
      <c r="H84" s="40"/>
    </row>
    <row r="85" spans="1:8" ht="15" customHeight="1" x14ac:dyDescent="0.25">
      <c r="A85" s="17" t="s">
        <v>412</v>
      </c>
      <c r="B85" s="39" t="s">
        <v>498</v>
      </c>
      <c r="C85" s="39"/>
      <c r="D85" s="39"/>
      <c r="E85" s="39"/>
      <c r="F85" s="39"/>
      <c r="G85" s="39"/>
      <c r="H85" s="40"/>
    </row>
    <row r="86" spans="1:8" ht="15" customHeight="1" x14ac:dyDescent="0.25">
      <c r="A86" s="17" t="s">
        <v>400</v>
      </c>
      <c r="B86" s="39" t="s">
        <v>498</v>
      </c>
      <c r="C86" s="39"/>
      <c r="D86" s="39"/>
      <c r="E86" s="39"/>
      <c r="F86" s="39"/>
      <c r="G86" s="39"/>
      <c r="H86" s="40"/>
    </row>
    <row r="87" spans="1:8" ht="15" customHeight="1" x14ac:dyDescent="0.25">
      <c r="A87" s="36" t="s">
        <v>384</v>
      </c>
      <c r="B87" s="37"/>
      <c r="C87" s="37"/>
      <c r="D87" s="37"/>
      <c r="E87" s="37"/>
      <c r="F87" s="37"/>
      <c r="G87" s="37"/>
      <c r="H87" s="38"/>
    </row>
    <row r="88" spans="1:8" ht="32.450000000000003" customHeight="1" x14ac:dyDescent="0.25">
      <c r="A88" s="19" t="s">
        <v>452</v>
      </c>
      <c r="B88" s="39" t="s">
        <v>445</v>
      </c>
      <c r="C88" s="39"/>
      <c r="D88" s="39"/>
      <c r="E88" s="39"/>
      <c r="F88" s="39"/>
      <c r="G88" s="39"/>
      <c r="H88" s="40"/>
    </row>
    <row r="89" spans="1:8" ht="15" customHeight="1" thickBot="1" x14ac:dyDescent="0.3">
      <c r="A89" s="18" t="s">
        <v>417</v>
      </c>
      <c r="B89" s="53" t="s">
        <v>498</v>
      </c>
      <c r="C89" s="53"/>
      <c r="D89" s="53"/>
      <c r="E89" s="53"/>
      <c r="F89" s="53"/>
      <c r="G89" s="53"/>
      <c r="H89" s="54"/>
    </row>
    <row r="90" spans="1:8" ht="35.65" customHeight="1" x14ac:dyDescent="0.25"/>
    <row r="91" spans="1:8" ht="35.65" customHeight="1" x14ac:dyDescent="0.25"/>
  </sheetData>
  <sheetProtection algorithmName="SHA-512" hashValue="0WYaVRcb5yThe+qbLXXC8cisoFAAIqWIwVR07igAqp+6mTkEHsEbAPH5+5wpB7F82ygQZiTl5GXWduh72avfeA==" saltValue="7H5nH7WKz/+C9RDQL+oc0A==" spinCount="100000" sheet="1" objects="1" scenarios="1"/>
  <mergeCells count="89">
    <mergeCell ref="A87:H87"/>
    <mergeCell ref="B88:H88"/>
    <mergeCell ref="B89:H89"/>
    <mergeCell ref="A42:H42"/>
    <mergeCell ref="A46:H46"/>
    <mergeCell ref="B47:H47"/>
    <mergeCell ref="B48:H48"/>
    <mergeCell ref="A54:H54"/>
    <mergeCell ref="B55:H55"/>
    <mergeCell ref="B86:H86"/>
    <mergeCell ref="A75:H75"/>
    <mergeCell ref="B76:H76"/>
    <mergeCell ref="B77:H77"/>
    <mergeCell ref="B78:H78"/>
    <mergeCell ref="B79:H79"/>
    <mergeCell ref="B80:H80"/>
    <mergeCell ref="A81:H81"/>
    <mergeCell ref="B82:H82"/>
    <mergeCell ref="B83:H83"/>
    <mergeCell ref="B84:H84"/>
    <mergeCell ref="B85:H85"/>
    <mergeCell ref="B73:H73"/>
    <mergeCell ref="B74:H74"/>
    <mergeCell ref="A63:H63"/>
    <mergeCell ref="B64:H64"/>
    <mergeCell ref="B65:H65"/>
    <mergeCell ref="B66:H66"/>
    <mergeCell ref="B67:H67"/>
    <mergeCell ref="B68:H68"/>
    <mergeCell ref="A69:H69"/>
    <mergeCell ref="B70:H70"/>
    <mergeCell ref="B71:H71"/>
    <mergeCell ref="B72:H72"/>
    <mergeCell ref="A50:H50"/>
    <mergeCell ref="B51:H51"/>
    <mergeCell ref="B52:H52"/>
    <mergeCell ref="B53:H53"/>
    <mergeCell ref="A62:H62"/>
    <mergeCell ref="B57:H57"/>
    <mergeCell ref="A58:H58"/>
    <mergeCell ref="B59:H59"/>
    <mergeCell ref="B60:H60"/>
    <mergeCell ref="B56:H56"/>
    <mergeCell ref="B61:H61"/>
    <mergeCell ref="B41:H41"/>
    <mergeCell ref="B43:H43"/>
    <mergeCell ref="B45:H45"/>
    <mergeCell ref="B44:H44"/>
    <mergeCell ref="B49:H49"/>
    <mergeCell ref="B36:H36"/>
    <mergeCell ref="B37:H37"/>
    <mergeCell ref="A38:H38"/>
    <mergeCell ref="B39:H39"/>
    <mergeCell ref="B40:H40"/>
    <mergeCell ref="B31:H31"/>
    <mergeCell ref="B32:H32"/>
    <mergeCell ref="B33:H33"/>
    <mergeCell ref="B34:H34"/>
    <mergeCell ref="B35:H35"/>
    <mergeCell ref="B26:H26"/>
    <mergeCell ref="B27:H27"/>
    <mergeCell ref="B28:H28"/>
    <mergeCell ref="A29:H29"/>
    <mergeCell ref="B30:H30"/>
    <mergeCell ref="B21:H21"/>
    <mergeCell ref="B22:H22"/>
    <mergeCell ref="B23:H23"/>
    <mergeCell ref="B24:H24"/>
    <mergeCell ref="B25:H25"/>
    <mergeCell ref="B16:H16"/>
    <mergeCell ref="B17:H17"/>
    <mergeCell ref="A18:H18"/>
    <mergeCell ref="B19:H19"/>
    <mergeCell ref="B20:H20"/>
    <mergeCell ref="B11:H11"/>
    <mergeCell ref="B12:H12"/>
    <mergeCell ref="B13:H13"/>
    <mergeCell ref="B14:H14"/>
    <mergeCell ref="B15:H15"/>
    <mergeCell ref="B6:H6"/>
    <mergeCell ref="B7:H7"/>
    <mergeCell ref="B8:H8"/>
    <mergeCell ref="A9:H9"/>
    <mergeCell ref="B10:H10"/>
    <mergeCell ref="A1:H1"/>
    <mergeCell ref="B2:H2"/>
    <mergeCell ref="B3:H3"/>
    <mergeCell ref="A4:H4"/>
    <mergeCell ref="B5:H5"/>
  </mergeCells>
  <pageMargins left="0.2" right="0.2" top="0.25" bottom="0.25" header="0.05" footer="0.05"/>
  <pageSetup scale="63" orientation="portrait" horizontalDpi="300" verticalDpi="1200"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showGridLines="0" zoomScale="90" zoomScaleNormal="90" workbookViewId="0">
      <selection activeCell="I16" sqref="I16:J17"/>
    </sheetView>
  </sheetViews>
  <sheetFormatPr defaultRowHeight="15" x14ac:dyDescent="0.25"/>
  <cols>
    <col min="1" max="1" width="12" customWidth="1"/>
    <col min="2" max="2" width="6.42578125" customWidth="1"/>
    <col min="4" max="4" width="12.42578125" customWidth="1"/>
    <col min="5" max="5" width="8.140625" customWidth="1"/>
    <col min="6" max="6" width="8.7109375" customWidth="1"/>
    <col min="7" max="7" width="10.28515625" bestFit="1" customWidth="1"/>
    <col min="8" max="8" width="7.140625" customWidth="1"/>
    <col min="9" max="9" width="11" bestFit="1" customWidth="1"/>
    <col min="11" max="11" width="12.140625" customWidth="1"/>
    <col min="13" max="13" width="11.140625" customWidth="1"/>
    <col min="14" max="14" width="11.42578125" customWidth="1"/>
    <col min="15" max="15" width="11.28515625" customWidth="1"/>
    <col min="16" max="16" width="11" customWidth="1"/>
    <col min="17" max="17" width="11.140625" bestFit="1" customWidth="1"/>
  </cols>
  <sheetData>
    <row r="1" spans="1:20" ht="4.1500000000000004" customHeight="1" thickBot="1" x14ac:dyDescent="0.3">
      <c r="A1" s="12"/>
      <c r="B1" s="13"/>
      <c r="C1" s="13"/>
      <c r="D1" s="13"/>
      <c r="E1" s="13"/>
      <c r="F1" s="13"/>
      <c r="G1" s="13"/>
      <c r="H1" s="13"/>
      <c r="I1" s="13"/>
      <c r="J1" s="13"/>
      <c r="K1" s="13"/>
      <c r="L1" s="13"/>
      <c r="M1" s="13"/>
      <c r="N1" s="13"/>
      <c r="O1" s="13"/>
      <c r="P1" s="13"/>
      <c r="Q1" s="14"/>
    </row>
    <row r="2" spans="1:20" ht="19.899999999999999" customHeight="1" x14ac:dyDescent="0.25">
      <c r="A2" s="136" t="s">
        <v>292</v>
      </c>
      <c r="B2" s="137"/>
      <c r="C2" s="137"/>
      <c r="D2" s="137"/>
      <c r="E2" s="137"/>
      <c r="F2" s="137"/>
      <c r="G2" s="137"/>
      <c r="H2" s="137"/>
      <c r="I2" s="137"/>
      <c r="J2" s="137"/>
      <c r="K2" s="137"/>
      <c r="L2" s="137"/>
      <c r="M2" s="137"/>
      <c r="N2" s="137"/>
      <c r="O2" s="137"/>
      <c r="P2" s="138" t="s">
        <v>510</v>
      </c>
      <c r="Q2" s="139"/>
    </row>
    <row r="3" spans="1:20" ht="25.15" customHeight="1" x14ac:dyDescent="0.25">
      <c r="A3" s="107" t="s">
        <v>293</v>
      </c>
      <c r="B3" s="108"/>
      <c r="C3" s="208"/>
      <c r="D3" s="208"/>
      <c r="E3" s="208"/>
      <c r="F3" s="208"/>
      <c r="G3" s="208"/>
      <c r="H3" s="208"/>
      <c r="I3" s="208"/>
      <c r="J3" s="108" t="s">
        <v>296</v>
      </c>
      <c r="K3" s="108"/>
      <c r="L3" s="208"/>
      <c r="M3" s="208"/>
      <c r="N3" s="208"/>
      <c r="O3" s="208"/>
      <c r="P3" s="208"/>
      <c r="Q3" s="209"/>
    </row>
    <row r="4" spans="1:20" ht="19.899999999999999" customHeight="1" x14ac:dyDescent="0.25">
      <c r="A4" s="84" t="s">
        <v>298</v>
      </c>
      <c r="B4" s="85"/>
      <c r="C4" s="85"/>
      <c r="D4" s="85"/>
      <c r="E4" s="85"/>
      <c r="F4" s="85"/>
      <c r="G4" s="85"/>
      <c r="H4" s="85"/>
      <c r="I4" s="85"/>
      <c r="J4" s="85"/>
      <c r="K4" s="85"/>
      <c r="L4" s="85"/>
      <c r="M4" s="85"/>
      <c r="N4" s="85"/>
      <c r="O4" s="85"/>
      <c r="P4" s="85"/>
      <c r="Q4" s="86"/>
      <c r="S4" s="20"/>
      <c r="T4" s="20"/>
    </row>
    <row r="5" spans="1:20" x14ac:dyDescent="0.25">
      <c r="A5" s="107" t="s">
        <v>294</v>
      </c>
      <c r="B5" s="108"/>
      <c r="C5" s="108"/>
      <c r="D5" s="108"/>
      <c r="E5" s="108"/>
      <c r="F5" s="108" t="s">
        <v>297</v>
      </c>
      <c r="G5" s="108"/>
      <c r="H5" s="108"/>
      <c r="I5" s="108"/>
      <c r="J5" s="108" t="s">
        <v>331</v>
      </c>
      <c r="K5" s="108"/>
      <c r="L5" s="108"/>
      <c r="M5" s="108"/>
      <c r="N5" s="108" t="s">
        <v>369</v>
      </c>
      <c r="O5" s="108"/>
      <c r="P5" s="108"/>
      <c r="Q5" s="109"/>
    </row>
    <row r="6" spans="1:20" x14ac:dyDescent="0.25">
      <c r="A6" s="107"/>
      <c r="B6" s="108"/>
      <c r="C6" s="108"/>
      <c r="D6" s="108"/>
      <c r="E6" s="108"/>
      <c r="F6" s="108"/>
      <c r="G6" s="108"/>
      <c r="H6" s="108"/>
      <c r="I6" s="108"/>
      <c r="J6" s="108"/>
      <c r="K6" s="108"/>
      <c r="L6" s="108"/>
      <c r="M6" s="108"/>
      <c r="N6" s="108"/>
      <c r="O6" s="108"/>
      <c r="P6" s="108"/>
      <c r="Q6" s="109"/>
    </row>
    <row r="7" spans="1:20" ht="20.65" customHeight="1" x14ac:dyDescent="0.25">
      <c r="A7" s="210"/>
      <c r="B7" s="211"/>
      <c r="C7" s="211"/>
      <c r="D7" s="211"/>
      <c r="E7" s="211"/>
      <c r="F7" s="212"/>
      <c r="G7" s="212"/>
      <c r="H7" s="212"/>
      <c r="I7" s="212"/>
      <c r="J7" s="212"/>
      <c r="K7" s="212"/>
      <c r="L7" s="212"/>
      <c r="M7" s="212"/>
      <c r="N7" s="212"/>
      <c r="O7" s="212"/>
      <c r="P7" s="212"/>
      <c r="Q7" s="213"/>
    </row>
    <row r="8" spans="1:20" ht="19.899999999999999" customHeight="1" x14ac:dyDescent="0.25">
      <c r="A8" s="133" t="s">
        <v>367</v>
      </c>
      <c r="B8" s="134"/>
      <c r="C8" s="134"/>
      <c r="D8" s="134"/>
      <c r="E8" s="134"/>
      <c r="F8" s="134"/>
      <c r="G8" s="134"/>
      <c r="H8" s="134"/>
      <c r="I8" s="134"/>
      <c r="J8" s="134"/>
      <c r="K8" s="134"/>
      <c r="L8" s="134"/>
      <c r="M8" s="134"/>
      <c r="N8" s="134"/>
      <c r="O8" s="134"/>
      <c r="P8" s="134"/>
      <c r="Q8" s="135"/>
    </row>
    <row r="9" spans="1:20" ht="14.45" customHeight="1" x14ac:dyDescent="0.25">
      <c r="A9" s="107" t="s">
        <v>295</v>
      </c>
      <c r="B9" s="108"/>
      <c r="C9" s="214"/>
      <c r="D9" s="214"/>
      <c r="E9" s="214"/>
      <c r="F9" s="214"/>
      <c r="G9" s="108" t="s">
        <v>299</v>
      </c>
      <c r="H9" s="108"/>
      <c r="I9" s="208"/>
      <c r="J9" s="208"/>
      <c r="K9" s="208"/>
      <c r="L9" s="208"/>
      <c r="M9" s="208"/>
      <c r="N9" s="208"/>
      <c r="O9" s="208"/>
      <c r="P9" s="208"/>
      <c r="Q9" s="209"/>
    </row>
    <row r="10" spans="1:20" x14ac:dyDescent="0.25">
      <c r="A10" s="107"/>
      <c r="B10" s="108"/>
      <c r="C10" s="214"/>
      <c r="D10" s="214"/>
      <c r="E10" s="214"/>
      <c r="F10" s="214"/>
      <c r="G10" s="108"/>
      <c r="H10" s="108"/>
      <c r="I10" s="208"/>
      <c r="J10" s="208"/>
      <c r="K10" s="208"/>
      <c r="L10" s="208"/>
      <c r="M10" s="208"/>
      <c r="N10" s="208"/>
      <c r="O10" s="208"/>
      <c r="P10" s="208"/>
      <c r="Q10" s="209"/>
    </row>
    <row r="11" spans="1:20" ht="14.45" customHeight="1" x14ac:dyDescent="0.25">
      <c r="A11" s="107" t="s">
        <v>323</v>
      </c>
      <c r="B11" s="108"/>
      <c r="C11" s="214"/>
      <c r="D11" s="214"/>
      <c r="E11" s="214"/>
      <c r="F11" s="214"/>
      <c r="G11" s="112" t="s">
        <v>385</v>
      </c>
      <c r="H11" s="112"/>
      <c r="I11" s="215"/>
      <c r="J11" s="215"/>
      <c r="K11" s="113" t="s">
        <v>386</v>
      </c>
      <c r="L11" s="113"/>
      <c r="M11" s="208"/>
      <c r="N11" s="208"/>
      <c r="O11" s="208"/>
      <c r="P11" s="208"/>
      <c r="Q11" s="209"/>
    </row>
    <row r="12" spans="1:20" x14ac:dyDescent="0.25">
      <c r="A12" s="107"/>
      <c r="B12" s="108"/>
      <c r="C12" s="214"/>
      <c r="D12" s="214"/>
      <c r="E12" s="214"/>
      <c r="F12" s="214"/>
      <c r="G12" s="112"/>
      <c r="H12" s="112"/>
      <c r="I12" s="215"/>
      <c r="J12" s="215"/>
      <c r="K12" s="113"/>
      <c r="L12" s="113"/>
      <c r="M12" s="208"/>
      <c r="N12" s="208"/>
      <c r="O12" s="208"/>
      <c r="P12" s="208"/>
      <c r="Q12" s="209"/>
    </row>
    <row r="13" spans="1:20" x14ac:dyDescent="0.25">
      <c r="A13" s="110" t="s">
        <v>368</v>
      </c>
      <c r="B13" s="111"/>
      <c r="C13" s="215"/>
      <c r="D13" s="215"/>
      <c r="E13" s="215"/>
      <c r="F13" s="215"/>
      <c r="G13" s="111" t="s">
        <v>301</v>
      </c>
      <c r="H13" s="111"/>
      <c r="I13" s="216"/>
      <c r="J13" s="216"/>
      <c r="K13" s="108" t="s">
        <v>302</v>
      </c>
      <c r="L13" s="108"/>
      <c r="M13" s="216"/>
      <c r="N13" s="216"/>
      <c r="O13" s="216"/>
      <c r="P13" s="216"/>
      <c r="Q13" s="217"/>
    </row>
    <row r="14" spans="1:20" ht="20.65" customHeight="1" x14ac:dyDescent="0.25">
      <c r="A14" s="110"/>
      <c r="B14" s="111"/>
      <c r="C14" s="215"/>
      <c r="D14" s="215"/>
      <c r="E14" s="215"/>
      <c r="F14" s="215"/>
      <c r="G14" s="111"/>
      <c r="H14" s="111"/>
      <c r="I14" s="216"/>
      <c r="J14" s="216"/>
      <c r="K14" s="108"/>
      <c r="L14" s="108"/>
      <c r="M14" s="216"/>
      <c r="N14" s="216"/>
      <c r="O14" s="216"/>
      <c r="P14" s="216"/>
      <c r="Q14" s="217"/>
    </row>
    <row r="15" spans="1:20" ht="19.899999999999999" customHeight="1" x14ac:dyDescent="0.25">
      <c r="A15" s="127" t="s">
        <v>303</v>
      </c>
      <c r="B15" s="128"/>
      <c r="C15" s="128"/>
      <c r="D15" s="128"/>
      <c r="E15" s="128"/>
      <c r="F15" s="128"/>
      <c r="G15" s="128"/>
      <c r="H15" s="128"/>
      <c r="I15" s="128"/>
      <c r="J15" s="128"/>
      <c r="K15" s="128"/>
      <c r="L15" s="128"/>
      <c r="M15" s="128"/>
      <c r="N15" s="128"/>
      <c r="O15" s="128"/>
      <c r="P15" s="128"/>
      <c r="Q15" s="129"/>
    </row>
    <row r="16" spans="1:20" ht="15" customHeight="1" x14ac:dyDescent="0.25">
      <c r="A16" s="107" t="s">
        <v>304</v>
      </c>
      <c r="B16" s="108"/>
      <c r="C16" s="108" t="s">
        <v>305</v>
      </c>
      <c r="D16" s="108"/>
      <c r="E16" s="108" t="s">
        <v>306</v>
      </c>
      <c r="F16" s="108" t="s">
        <v>307</v>
      </c>
      <c r="G16" s="108" t="s">
        <v>308</v>
      </c>
      <c r="H16" s="108"/>
      <c r="I16" s="108" t="s">
        <v>316</v>
      </c>
      <c r="J16" s="108"/>
      <c r="K16" s="108" t="s">
        <v>311</v>
      </c>
      <c r="L16" s="108"/>
      <c r="M16" s="115" t="s">
        <v>314</v>
      </c>
      <c r="N16" s="115"/>
      <c r="O16" s="115"/>
      <c r="P16" s="115"/>
      <c r="Q16" s="116"/>
    </row>
    <row r="17" spans="1:17" ht="14.45" customHeight="1" x14ac:dyDescent="0.25">
      <c r="A17" s="107"/>
      <c r="B17" s="108"/>
      <c r="C17" s="108"/>
      <c r="D17" s="108"/>
      <c r="E17" s="108"/>
      <c r="F17" s="108"/>
      <c r="G17" s="108"/>
      <c r="H17" s="108"/>
      <c r="I17" s="108"/>
      <c r="J17" s="108"/>
      <c r="K17" s="108"/>
      <c r="L17" s="108"/>
      <c r="M17" s="115"/>
      <c r="N17" s="115"/>
      <c r="O17" s="115"/>
      <c r="P17" s="115"/>
      <c r="Q17" s="116"/>
    </row>
    <row r="18" spans="1:17" x14ac:dyDescent="0.25">
      <c r="A18" s="107"/>
      <c r="B18" s="108"/>
      <c r="C18" s="108"/>
      <c r="D18" s="108"/>
      <c r="E18" s="108"/>
      <c r="F18" s="108"/>
      <c r="G18" s="108"/>
      <c r="H18" s="108"/>
      <c r="I18" s="114" t="s">
        <v>309</v>
      </c>
      <c r="J18" s="114" t="s">
        <v>310</v>
      </c>
      <c r="K18" s="114" t="s">
        <v>312</v>
      </c>
      <c r="L18" s="114" t="s">
        <v>313</v>
      </c>
      <c r="M18" s="115"/>
      <c r="N18" s="115"/>
      <c r="O18" s="115"/>
      <c r="P18" s="115"/>
      <c r="Q18" s="116"/>
    </row>
    <row r="19" spans="1:17" ht="20.65" customHeight="1" x14ac:dyDescent="0.25">
      <c r="A19" s="218"/>
      <c r="B19" s="208"/>
      <c r="C19" s="208"/>
      <c r="D19" s="208"/>
      <c r="E19" s="221"/>
      <c r="F19" s="221"/>
      <c r="G19" s="208"/>
      <c r="H19" s="208"/>
      <c r="I19" s="221"/>
      <c r="J19" s="221"/>
      <c r="K19" s="221"/>
      <c r="L19" s="221"/>
      <c r="M19" s="208"/>
      <c r="N19" s="208"/>
      <c r="O19" s="208"/>
      <c r="P19" s="208"/>
      <c r="Q19" s="209"/>
    </row>
    <row r="20" spans="1:17" ht="20.65" customHeight="1" x14ac:dyDescent="0.25">
      <c r="A20" s="219"/>
      <c r="B20" s="220"/>
      <c r="C20" s="208"/>
      <c r="D20" s="208"/>
      <c r="E20" s="221"/>
      <c r="F20" s="221"/>
      <c r="G20" s="208"/>
      <c r="H20" s="208"/>
      <c r="I20" s="221"/>
      <c r="J20" s="221"/>
      <c r="K20" s="221"/>
      <c r="L20" s="221"/>
      <c r="M20" s="208"/>
      <c r="N20" s="208"/>
      <c r="O20" s="208"/>
      <c r="P20" s="208"/>
      <c r="Q20" s="209"/>
    </row>
    <row r="21" spans="1:17" ht="20.65" customHeight="1" x14ac:dyDescent="0.25">
      <c r="A21" s="219"/>
      <c r="B21" s="220"/>
      <c r="C21" s="208"/>
      <c r="D21" s="208"/>
      <c r="E21" s="221"/>
      <c r="F21" s="221"/>
      <c r="G21" s="208"/>
      <c r="H21" s="208"/>
      <c r="I21" s="221"/>
      <c r="J21" s="221"/>
      <c r="K21" s="221"/>
      <c r="L21" s="221"/>
      <c r="M21" s="208"/>
      <c r="N21" s="208"/>
      <c r="O21" s="208"/>
      <c r="P21" s="208"/>
      <c r="Q21" s="209"/>
    </row>
    <row r="22" spans="1:17" ht="20.65" customHeight="1" x14ac:dyDescent="0.25">
      <c r="A22" s="219"/>
      <c r="B22" s="220"/>
      <c r="C22" s="208"/>
      <c r="D22" s="208"/>
      <c r="E22" s="221"/>
      <c r="F22" s="221"/>
      <c r="G22" s="208"/>
      <c r="H22" s="208"/>
      <c r="I22" s="221"/>
      <c r="J22" s="221"/>
      <c r="K22" s="221"/>
      <c r="L22" s="221"/>
      <c r="M22" s="208"/>
      <c r="N22" s="208"/>
      <c r="O22" s="208"/>
      <c r="P22" s="208"/>
      <c r="Q22" s="209"/>
    </row>
    <row r="23" spans="1:17" ht="20.65" customHeight="1" x14ac:dyDescent="0.25">
      <c r="A23" s="219"/>
      <c r="B23" s="220"/>
      <c r="C23" s="208"/>
      <c r="D23" s="208"/>
      <c r="E23" s="221"/>
      <c r="F23" s="221"/>
      <c r="G23" s="208"/>
      <c r="H23" s="208"/>
      <c r="I23" s="221"/>
      <c r="J23" s="221"/>
      <c r="K23" s="221"/>
      <c r="L23" s="221"/>
      <c r="M23" s="208"/>
      <c r="N23" s="208"/>
      <c r="O23" s="208"/>
      <c r="P23" s="208"/>
      <c r="Q23" s="209"/>
    </row>
    <row r="24" spans="1:17" ht="20.65" customHeight="1" x14ac:dyDescent="0.25">
      <c r="A24" s="219"/>
      <c r="B24" s="220"/>
      <c r="C24" s="208"/>
      <c r="D24" s="208"/>
      <c r="E24" s="221"/>
      <c r="F24" s="221"/>
      <c r="G24" s="208"/>
      <c r="H24" s="208"/>
      <c r="I24" s="221"/>
      <c r="J24" s="221"/>
      <c r="K24" s="221"/>
      <c r="L24" s="221"/>
      <c r="M24" s="208"/>
      <c r="N24" s="208"/>
      <c r="O24" s="208"/>
      <c r="P24" s="208"/>
      <c r="Q24" s="209"/>
    </row>
    <row r="25" spans="1:17" s="4" customFormat="1" ht="19.899999999999999" customHeight="1" x14ac:dyDescent="0.25">
      <c r="A25" s="130" t="s">
        <v>315</v>
      </c>
      <c r="B25" s="131"/>
      <c r="C25" s="131"/>
      <c r="D25" s="131"/>
      <c r="E25" s="131"/>
      <c r="F25" s="131"/>
      <c r="G25" s="131"/>
      <c r="H25" s="131"/>
      <c r="I25" s="131"/>
      <c r="J25" s="131"/>
      <c r="K25" s="131"/>
      <c r="L25" s="131"/>
      <c r="M25" s="131"/>
      <c r="N25" s="131"/>
      <c r="O25" s="131"/>
      <c r="P25" s="131"/>
      <c r="Q25" s="132"/>
    </row>
    <row r="26" spans="1:17" ht="14.45" customHeight="1" x14ac:dyDescent="0.25">
      <c r="A26" s="107" t="s">
        <v>304</v>
      </c>
      <c r="B26" s="108"/>
      <c r="C26" s="108" t="s">
        <v>305</v>
      </c>
      <c r="D26" s="108"/>
      <c r="E26" s="108" t="s">
        <v>306</v>
      </c>
      <c r="F26" s="108" t="s">
        <v>307</v>
      </c>
      <c r="G26" s="108" t="s">
        <v>308</v>
      </c>
      <c r="H26" s="108"/>
      <c r="I26" s="108" t="s">
        <v>317</v>
      </c>
      <c r="J26" s="108"/>
      <c r="K26" s="115" t="s">
        <v>314</v>
      </c>
      <c r="L26" s="115"/>
      <c r="M26" s="115"/>
      <c r="N26" s="115"/>
      <c r="O26" s="115"/>
      <c r="P26" s="115"/>
      <c r="Q26" s="116"/>
    </row>
    <row r="27" spans="1:17" x14ac:dyDescent="0.25">
      <c r="A27" s="107"/>
      <c r="B27" s="108"/>
      <c r="C27" s="108"/>
      <c r="D27" s="108"/>
      <c r="E27" s="108"/>
      <c r="F27" s="108"/>
      <c r="G27" s="108"/>
      <c r="H27" s="108"/>
      <c r="I27" s="108"/>
      <c r="J27" s="108"/>
      <c r="K27" s="115"/>
      <c r="L27" s="115"/>
      <c r="M27" s="115"/>
      <c r="N27" s="115"/>
      <c r="O27" s="115"/>
      <c r="P27" s="115"/>
      <c r="Q27" s="116"/>
    </row>
    <row r="28" spans="1:17" x14ac:dyDescent="0.25">
      <c r="A28" s="107"/>
      <c r="B28" s="108"/>
      <c r="C28" s="108"/>
      <c r="D28" s="108"/>
      <c r="E28" s="108"/>
      <c r="F28" s="108"/>
      <c r="G28" s="108"/>
      <c r="H28" s="108"/>
      <c r="I28" s="117" t="s">
        <v>309</v>
      </c>
      <c r="J28" s="117" t="s">
        <v>310</v>
      </c>
      <c r="K28" s="115"/>
      <c r="L28" s="115"/>
      <c r="M28" s="115"/>
      <c r="N28" s="115"/>
      <c r="O28" s="115"/>
      <c r="P28" s="115"/>
      <c r="Q28" s="116"/>
    </row>
    <row r="29" spans="1:17" ht="20.65" customHeight="1" x14ac:dyDescent="0.25">
      <c r="A29" s="222"/>
      <c r="B29" s="223"/>
      <c r="C29" s="208"/>
      <c r="D29" s="208"/>
      <c r="E29" s="221"/>
      <c r="F29" s="221"/>
      <c r="G29" s="208"/>
      <c r="H29" s="208"/>
      <c r="I29" s="221"/>
      <c r="J29" s="221"/>
      <c r="K29" s="208"/>
      <c r="L29" s="208"/>
      <c r="M29" s="208"/>
      <c r="N29" s="208"/>
      <c r="O29" s="208"/>
      <c r="P29" s="208"/>
      <c r="Q29" s="209"/>
    </row>
    <row r="30" spans="1:17" ht="20.65" customHeight="1" x14ac:dyDescent="0.25">
      <c r="A30" s="222"/>
      <c r="B30" s="223"/>
      <c r="C30" s="208"/>
      <c r="D30" s="208"/>
      <c r="E30" s="221"/>
      <c r="F30" s="221"/>
      <c r="G30" s="208"/>
      <c r="H30" s="208"/>
      <c r="I30" s="221"/>
      <c r="J30" s="221"/>
      <c r="K30" s="208"/>
      <c r="L30" s="208"/>
      <c r="M30" s="208"/>
      <c r="N30" s="208"/>
      <c r="O30" s="208"/>
      <c r="P30" s="208"/>
      <c r="Q30" s="209"/>
    </row>
    <row r="31" spans="1:17" ht="20.65" customHeight="1" x14ac:dyDescent="0.25">
      <c r="A31" s="222"/>
      <c r="B31" s="223"/>
      <c r="C31" s="208"/>
      <c r="D31" s="208"/>
      <c r="E31" s="221"/>
      <c r="F31" s="221"/>
      <c r="G31" s="208"/>
      <c r="H31" s="208"/>
      <c r="I31" s="221"/>
      <c r="J31" s="221"/>
      <c r="K31" s="208"/>
      <c r="L31" s="208"/>
      <c r="M31" s="208"/>
      <c r="N31" s="208"/>
      <c r="O31" s="208"/>
      <c r="P31" s="208"/>
      <c r="Q31" s="209"/>
    </row>
    <row r="32" spans="1:17" ht="20.65" customHeight="1" x14ac:dyDescent="0.25">
      <c r="A32" s="222"/>
      <c r="B32" s="223"/>
      <c r="C32" s="208"/>
      <c r="D32" s="208"/>
      <c r="E32" s="221"/>
      <c r="F32" s="221"/>
      <c r="G32" s="208"/>
      <c r="H32" s="208"/>
      <c r="I32" s="221"/>
      <c r="J32" s="221"/>
      <c r="K32" s="208"/>
      <c r="L32" s="208"/>
      <c r="M32" s="208"/>
      <c r="N32" s="208"/>
      <c r="O32" s="208"/>
      <c r="P32" s="208"/>
      <c r="Q32" s="209"/>
    </row>
    <row r="33" spans="1:17" ht="20.65" customHeight="1" x14ac:dyDescent="0.25">
      <c r="A33" s="222"/>
      <c r="B33" s="223"/>
      <c r="C33" s="208"/>
      <c r="D33" s="208"/>
      <c r="E33" s="221"/>
      <c r="F33" s="221"/>
      <c r="G33" s="208"/>
      <c r="H33" s="208"/>
      <c r="I33" s="221"/>
      <c r="J33" s="221"/>
      <c r="K33" s="208"/>
      <c r="L33" s="208"/>
      <c r="M33" s="208"/>
      <c r="N33" s="208"/>
      <c r="O33" s="208"/>
      <c r="P33" s="208"/>
      <c r="Q33" s="209"/>
    </row>
    <row r="34" spans="1:17" ht="20.65" customHeight="1" x14ac:dyDescent="0.25">
      <c r="A34" s="222"/>
      <c r="B34" s="223"/>
      <c r="C34" s="208"/>
      <c r="D34" s="208"/>
      <c r="E34" s="221"/>
      <c r="F34" s="221"/>
      <c r="G34" s="208"/>
      <c r="H34" s="208"/>
      <c r="I34" s="221"/>
      <c r="J34" s="221"/>
      <c r="K34" s="208"/>
      <c r="L34" s="208"/>
      <c r="M34" s="208"/>
      <c r="N34" s="208"/>
      <c r="O34" s="208"/>
      <c r="P34" s="208"/>
      <c r="Q34" s="209"/>
    </row>
    <row r="35" spans="1:17" ht="4.1500000000000004" customHeight="1" x14ac:dyDescent="0.25">
      <c r="A35" s="72"/>
      <c r="B35" s="73"/>
      <c r="C35" s="73"/>
      <c r="D35" s="73"/>
      <c r="E35" s="73"/>
      <c r="F35" s="73"/>
      <c r="G35" s="73"/>
      <c r="H35" s="73"/>
      <c r="I35" s="73"/>
      <c r="J35" s="73"/>
      <c r="K35" s="73"/>
      <c r="L35" s="73"/>
      <c r="M35" s="73"/>
      <c r="N35" s="73"/>
      <c r="O35" s="73"/>
      <c r="P35" s="73"/>
      <c r="Q35" s="74"/>
    </row>
    <row r="36" spans="1:17" s="4" customFormat="1" ht="30.4" customHeight="1" x14ac:dyDescent="0.25">
      <c r="A36" s="125" t="s">
        <v>360</v>
      </c>
      <c r="B36" s="126"/>
      <c r="C36" s="126"/>
      <c r="D36" s="126"/>
      <c r="E36" s="126"/>
      <c r="F36" s="126"/>
      <c r="G36" s="126"/>
      <c r="H36" s="126"/>
      <c r="I36" s="126"/>
      <c r="J36" s="126"/>
      <c r="K36" s="126"/>
      <c r="L36" s="124"/>
      <c r="M36" s="123" t="s">
        <v>478</v>
      </c>
      <c r="N36" s="124"/>
      <c r="O36" s="121" t="s">
        <v>461</v>
      </c>
      <c r="P36" s="121"/>
      <c r="Q36" s="122"/>
    </row>
    <row r="37" spans="1:17" s="4" customFormat="1" ht="30.4" customHeight="1" x14ac:dyDescent="0.25">
      <c r="A37" s="118" t="s">
        <v>361</v>
      </c>
      <c r="B37" s="119"/>
      <c r="C37" s="119" t="s">
        <v>387</v>
      </c>
      <c r="D37" s="119"/>
      <c r="E37" s="119" t="s">
        <v>475</v>
      </c>
      <c r="F37" s="119"/>
      <c r="G37" s="119"/>
      <c r="H37" s="119"/>
      <c r="I37" s="119"/>
      <c r="J37" s="119"/>
      <c r="K37" s="119"/>
      <c r="L37" s="119" t="s">
        <v>321</v>
      </c>
      <c r="M37" s="119" t="s">
        <v>319</v>
      </c>
      <c r="N37" s="119" t="s">
        <v>388</v>
      </c>
      <c r="O37" s="119" t="s">
        <v>319</v>
      </c>
      <c r="P37" s="119" t="s">
        <v>388</v>
      </c>
      <c r="Q37" s="120" t="s">
        <v>322</v>
      </c>
    </row>
    <row r="38" spans="1:17" s="4" customFormat="1" ht="17.45" customHeight="1" x14ac:dyDescent="0.25">
      <c r="A38" s="118"/>
      <c r="B38" s="119"/>
      <c r="C38" s="119"/>
      <c r="D38" s="119"/>
      <c r="E38" s="119"/>
      <c r="F38" s="119"/>
      <c r="G38" s="119"/>
      <c r="H38" s="119"/>
      <c r="I38" s="119"/>
      <c r="J38" s="119"/>
      <c r="K38" s="119"/>
      <c r="L38" s="119"/>
      <c r="M38" s="119"/>
      <c r="N38" s="119"/>
      <c r="O38" s="119"/>
      <c r="P38" s="119"/>
      <c r="Q38" s="120"/>
    </row>
    <row r="39" spans="1:17" s="4" customFormat="1" ht="19.899999999999999" customHeight="1" x14ac:dyDescent="0.25">
      <c r="A39" s="224"/>
      <c r="B39" s="225"/>
      <c r="C39" s="214"/>
      <c r="D39" s="214"/>
      <c r="E39" s="226"/>
      <c r="F39" s="227"/>
      <c r="G39" s="227"/>
      <c r="H39" s="227"/>
      <c r="I39" s="227"/>
      <c r="J39" s="227"/>
      <c r="K39" s="228"/>
      <c r="L39" s="229"/>
      <c r="M39" s="230"/>
      <c r="N39" s="230"/>
      <c r="O39" s="140">
        <f t="shared" ref="O39:O67" si="0">M39*L39</f>
        <v>0</v>
      </c>
      <c r="P39" s="140">
        <f t="shared" ref="P39:P67" si="1">N39*L39</f>
        <v>0</v>
      </c>
      <c r="Q39" s="141">
        <f t="shared" ref="Q39:Q67" si="2">SUM(O39:P39)</f>
        <v>0</v>
      </c>
    </row>
    <row r="40" spans="1:17" s="4" customFormat="1" ht="19.899999999999999" customHeight="1" x14ac:dyDescent="0.25">
      <c r="A40" s="224"/>
      <c r="B40" s="225"/>
      <c r="C40" s="214"/>
      <c r="D40" s="214"/>
      <c r="E40" s="226"/>
      <c r="F40" s="227"/>
      <c r="G40" s="227"/>
      <c r="H40" s="227"/>
      <c r="I40" s="227"/>
      <c r="J40" s="227"/>
      <c r="K40" s="228"/>
      <c r="L40" s="229"/>
      <c r="M40" s="230"/>
      <c r="N40" s="230"/>
      <c r="O40" s="140">
        <f t="shared" si="0"/>
        <v>0</v>
      </c>
      <c r="P40" s="140">
        <f t="shared" si="1"/>
        <v>0</v>
      </c>
      <c r="Q40" s="141">
        <f t="shared" si="2"/>
        <v>0</v>
      </c>
    </row>
    <row r="41" spans="1:17" s="4" customFormat="1" ht="19.899999999999999" customHeight="1" x14ac:dyDescent="0.25">
      <c r="A41" s="224"/>
      <c r="B41" s="225"/>
      <c r="C41" s="214"/>
      <c r="D41" s="214"/>
      <c r="E41" s="226"/>
      <c r="F41" s="227"/>
      <c r="G41" s="227"/>
      <c r="H41" s="227"/>
      <c r="I41" s="227"/>
      <c r="J41" s="227"/>
      <c r="K41" s="228"/>
      <c r="L41" s="229"/>
      <c r="M41" s="230"/>
      <c r="N41" s="230"/>
      <c r="O41" s="140">
        <f t="shared" si="0"/>
        <v>0</v>
      </c>
      <c r="P41" s="140">
        <f t="shared" si="1"/>
        <v>0</v>
      </c>
      <c r="Q41" s="141">
        <f t="shared" si="2"/>
        <v>0</v>
      </c>
    </row>
    <row r="42" spans="1:17" s="4" customFormat="1" ht="19.899999999999999" customHeight="1" x14ac:dyDescent="0.25">
      <c r="A42" s="224"/>
      <c r="B42" s="225"/>
      <c r="C42" s="214"/>
      <c r="D42" s="214"/>
      <c r="E42" s="226"/>
      <c r="F42" s="227"/>
      <c r="G42" s="227"/>
      <c r="H42" s="227"/>
      <c r="I42" s="227"/>
      <c r="J42" s="227"/>
      <c r="K42" s="228"/>
      <c r="L42" s="229"/>
      <c r="M42" s="230"/>
      <c r="N42" s="230"/>
      <c r="O42" s="140">
        <f t="shared" si="0"/>
        <v>0</v>
      </c>
      <c r="P42" s="140">
        <f t="shared" si="1"/>
        <v>0</v>
      </c>
      <c r="Q42" s="141">
        <f t="shared" si="2"/>
        <v>0</v>
      </c>
    </row>
    <row r="43" spans="1:17" s="4" customFormat="1" ht="19.899999999999999" customHeight="1" x14ac:dyDescent="0.25">
      <c r="A43" s="224"/>
      <c r="B43" s="225"/>
      <c r="C43" s="214"/>
      <c r="D43" s="214"/>
      <c r="E43" s="226"/>
      <c r="F43" s="227"/>
      <c r="G43" s="227"/>
      <c r="H43" s="227"/>
      <c r="I43" s="227"/>
      <c r="J43" s="227"/>
      <c r="K43" s="228"/>
      <c r="L43" s="229"/>
      <c r="M43" s="230"/>
      <c r="N43" s="230"/>
      <c r="O43" s="140">
        <f t="shared" si="0"/>
        <v>0</v>
      </c>
      <c r="P43" s="140">
        <f t="shared" si="1"/>
        <v>0</v>
      </c>
      <c r="Q43" s="141">
        <f t="shared" si="2"/>
        <v>0</v>
      </c>
    </row>
    <row r="44" spans="1:17" s="4" customFormat="1" ht="19.899999999999999" customHeight="1" x14ac:dyDescent="0.25">
      <c r="A44" s="224"/>
      <c r="B44" s="225"/>
      <c r="C44" s="214"/>
      <c r="D44" s="214"/>
      <c r="E44" s="226"/>
      <c r="F44" s="227"/>
      <c r="G44" s="227"/>
      <c r="H44" s="227"/>
      <c r="I44" s="227"/>
      <c r="J44" s="227"/>
      <c r="K44" s="228"/>
      <c r="L44" s="229"/>
      <c r="M44" s="230"/>
      <c r="N44" s="230"/>
      <c r="O44" s="140">
        <f t="shared" si="0"/>
        <v>0</v>
      </c>
      <c r="P44" s="140">
        <f t="shared" si="1"/>
        <v>0</v>
      </c>
      <c r="Q44" s="141">
        <f t="shared" si="2"/>
        <v>0</v>
      </c>
    </row>
    <row r="45" spans="1:17" s="4" customFormat="1" ht="19.899999999999999" customHeight="1" x14ac:dyDescent="0.25">
      <c r="A45" s="224"/>
      <c r="B45" s="225"/>
      <c r="C45" s="214"/>
      <c r="D45" s="214"/>
      <c r="E45" s="226"/>
      <c r="F45" s="227"/>
      <c r="G45" s="227"/>
      <c r="H45" s="227"/>
      <c r="I45" s="227"/>
      <c r="J45" s="227"/>
      <c r="K45" s="228"/>
      <c r="L45" s="229"/>
      <c r="M45" s="230"/>
      <c r="N45" s="230"/>
      <c r="O45" s="140">
        <f t="shared" si="0"/>
        <v>0</v>
      </c>
      <c r="P45" s="140">
        <f t="shared" si="1"/>
        <v>0</v>
      </c>
      <c r="Q45" s="141">
        <f t="shared" si="2"/>
        <v>0</v>
      </c>
    </row>
    <row r="46" spans="1:17" s="4" customFormat="1" ht="19.899999999999999" customHeight="1" x14ac:dyDescent="0.25">
      <c r="A46" s="224"/>
      <c r="B46" s="225"/>
      <c r="C46" s="214"/>
      <c r="D46" s="214"/>
      <c r="E46" s="226"/>
      <c r="F46" s="227"/>
      <c r="G46" s="227"/>
      <c r="H46" s="227"/>
      <c r="I46" s="227"/>
      <c r="J46" s="227"/>
      <c r="K46" s="228"/>
      <c r="L46" s="229"/>
      <c r="M46" s="230"/>
      <c r="N46" s="230"/>
      <c r="O46" s="140">
        <f t="shared" si="0"/>
        <v>0</v>
      </c>
      <c r="P46" s="140">
        <f t="shared" si="1"/>
        <v>0</v>
      </c>
      <c r="Q46" s="141">
        <f t="shared" si="2"/>
        <v>0</v>
      </c>
    </row>
    <row r="47" spans="1:17" s="4" customFormat="1" ht="19.899999999999999" customHeight="1" x14ac:dyDescent="0.25">
      <c r="A47" s="224"/>
      <c r="B47" s="225"/>
      <c r="C47" s="214"/>
      <c r="D47" s="214"/>
      <c r="E47" s="226"/>
      <c r="F47" s="227"/>
      <c r="G47" s="227"/>
      <c r="H47" s="227"/>
      <c r="I47" s="227"/>
      <c r="J47" s="227"/>
      <c r="K47" s="228"/>
      <c r="L47" s="229"/>
      <c r="M47" s="230"/>
      <c r="N47" s="230"/>
      <c r="O47" s="140">
        <f t="shared" si="0"/>
        <v>0</v>
      </c>
      <c r="P47" s="140">
        <f t="shared" si="1"/>
        <v>0</v>
      </c>
      <c r="Q47" s="141">
        <f t="shared" si="2"/>
        <v>0</v>
      </c>
    </row>
    <row r="48" spans="1:17" s="4" customFormat="1" ht="19.899999999999999" customHeight="1" x14ac:dyDescent="0.25">
      <c r="A48" s="224"/>
      <c r="B48" s="225"/>
      <c r="C48" s="214"/>
      <c r="D48" s="214"/>
      <c r="E48" s="226"/>
      <c r="F48" s="227"/>
      <c r="G48" s="227"/>
      <c r="H48" s="227"/>
      <c r="I48" s="227"/>
      <c r="J48" s="227"/>
      <c r="K48" s="228"/>
      <c r="L48" s="229"/>
      <c r="M48" s="230"/>
      <c r="N48" s="230"/>
      <c r="O48" s="140">
        <f t="shared" si="0"/>
        <v>0</v>
      </c>
      <c r="P48" s="140">
        <f t="shared" si="1"/>
        <v>0</v>
      </c>
      <c r="Q48" s="141">
        <f t="shared" si="2"/>
        <v>0</v>
      </c>
    </row>
    <row r="49" spans="1:17" s="4" customFormat="1" ht="19.899999999999999" customHeight="1" x14ac:dyDescent="0.25">
      <c r="A49" s="224"/>
      <c r="B49" s="225"/>
      <c r="C49" s="214"/>
      <c r="D49" s="214"/>
      <c r="E49" s="226"/>
      <c r="F49" s="227"/>
      <c r="G49" s="227"/>
      <c r="H49" s="227"/>
      <c r="I49" s="227"/>
      <c r="J49" s="227"/>
      <c r="K49" s="228"/>
      <c r="L49" s="229"/>
      <c r="M49" s="230"/>
      <c r="N49" s="230"/>
      <c r="O49" s="140">
        <f t="shared" si="0"/>
        <v>0</v>
      </c>
      <c r="P49" s="140">
        <f t="shared" si="1"/>
        <v>0</v>
      </c>
      <c r="Q49" s="141">
        <f t="shared" si="2"/>
        <v>0</v>
      </c>
    </row>
    <row r="50" spans="1:17" s="4" customFormat="1" ht="19.899999999999999" customHeight="1" x14ac:dyDescent="0.25">
      <c r="A50" s="224"/>
      <c r="B50" s="225"/>
      <c r="C50" s="214"/>
      <c r="D50" s="214"/>
      <c r="E50" s="226"/>
      <c r="F50" s="227"/>
      <c r="G50" s="227"/>
      <c r="H50" s="227"/>
      <c r="I50" s="227"/>
      <c r="J50" s="227"/>
      <c r="K50" s="228"/>
      <c r="L50" s="229"/>
      <c r="M50" s="230"/>
      <c r="N50" s="230"/>
      <c r="O50" s="140">
        <f t="shared" si="0"/>
        <v>0</v>
      </c>
      <c r="P50" s="140">
        <f t="shared" si="1"/>
        <v>0</v>
      </c>
      <c r="Q50" s="141">
        <f t="shared" si="2"/>
        <v>0</v>
      </c>
    </row>
    <row r="51" spans="1:17" s="4" customFormat="1" ht="19.899999999999999" customHeight="1" x14ac:dyDescent="0.25">
      <c r="A51" s="224"/>
      <c r="B51" s="225"/>
      <c r="C51" s="214"/>
      <c r="D51" s="214"/>
      <c r="E51" s="226"/>
      <c r="F51" s="227"/>
      <c r="G51" s="227"/>
      <c r="H51" s="227"/>
      <c r="I51" s="227"/>
      <c r="J51" s="227"/>
      <c r="K51" s="228"/>
      <c r="L51" s="229"/>
      <c r="M51" s="230"/>
      <c r="N51" s="230"/>
      <c r="O51" s="140">
        <f t="shared" si="0"/>
        <v>0</v>
      </c>
      <c r="P51" s="140">
        <f t="shared" si="1"/>
        <v>0</v>
      </c>
      <c r="Q51" s="141">
        <f t="shared" si="2"/>
        <v>0</v>
      </c>
    </row>
    <row r="52" spans="1:17" s="4" customFormat="1" ht="19.899999999999999" customHeight="1" x14ac:dyDescent="0.25">
      <c r="A52" s="224"/>
      <c r="B52" s="225"/>
      <c r="C52" s="214"/>
      <c r="D52" s="214"/>
      <c r="E52" s="226"/>
      <c r="F52" s="227"/>
      <c r="G52" s="227"/>
      <c r="H52" s="227"/>
      <c r="I52" s="227"/>
      <c r="J52" s="227"/>
      <c r="K52" s="228"/>
      <c r="L52" s="229"/>
      <c r="M52" s="230"/>
      <c r="N52" s="230"/>
      <c r="O52" s="140">
        <f t="shared" si="0"/>
        <v>0</v>
      </c>
      <c r="P52" s="140">
        <f t="shared" si="1"/>
        <v>0</v>
      </c>
      <c r="Q52" s="141">
        <f t="shared" si="2"/>
        <v>0</v>
      </c>
    </row>
    <row r="53" spans="1:17" s="4" customFormat="1" ht="19.899999999999999" customHeight="1" x14ac:dyDescent="0.25">
      <c r="A53" s="224"/>
      <c r="B53" s="225"/>
      <c r="C53" s="214"/>
      <c r="D53" s="214"/>
      <c r="E53" s="226"/>
      <c r="F53" s="227"/>
      <c r="G53" s="227"/>
      <c r="H53" s="227"/>
      <c r="I53" s="227"/>
      <c r="J53" s="227"/>
      <c r="K53" s="228"/>
      <c r="L53" s="229"/>
      <c r="M53" s="230"/>
      <c r="N53" s="230"/>
      <c r="O53" s="140">
        <f t="shared" si="0"/>
        <v>0</v>
      </c>
      <c r="P53" s="140">
        <f t="shared" si="1"/>
        <v>0</v>
      </c>
      <c r="Q53" s="141">
        <f t="shared" si="2"/>
        <v>0</v>
      </c>
    </row>
    <row r="54" spans="1:17" s="4" customFormat="1" ht="19.899999999999999" customHeight="1" x14ac:dyDescent="0.25">
      <c r="A54" s="224"/>
      <c r="B54" s="225"/>
      <c r="C54" s="214"/>
      <c r="D54" s="214"/>
      <c r="E54" s="226"/>
      <c r="F54" s="227"/>
      <c r="G54" s="227"/>
      <c r="H54" s="227"/>
      <c r="I54" s="227"/>
      <c r="J54" s="227"/>
      <c r="K54" s="228"/>
      <c r="L54" s="229"/>
      <c r="M54" s="230"/>
      <c r="N54" s="230"/>
      <c r="O54" s="140">
        <f t="shared" si="0"/>
        <v>0</v>
      </c>
      <c r="P54" s="140">
        <f t="shared" si="1"/>
        <v>0</v>
      </c>
      <c r="Q54" s="141">
        <f t="shared" si="2"/>
        <v>0</v>
      </c>
    </row>
    <row r="55" spans="1:17" s="4" customFormat="1" ht="19.899999999999999" customHeight="1" x14ac:dyDescent="0.25">
      <c r="A55" s="224"/>
      <c r="B55" s="225"/>
      <c r="C55" s="214"/>
      <c r="D55" s="214"/>
      <c r="E55" s="226"/>
      <c r="F55" s="227"/>
      <c r="G55" s="227"/>
      <c r="H55" s="227"/>
      <c r="I55" s="227"/>
      <c r="J55" s="227"/>
      <c r="K55" s="228"/>
      <c r="L55" s="229"/>
      <c r="M55" s="230"/>
      <c r="N55" s="230"/>
      <c r="O55" s="140">
        <f t="shared" si="0"/>
        <v>0</v>
      </c>
      <c r="P55" s="140">
        <f t="shared" si="1"/>
        <v>0</v>
      </c>
      <c r="Q55" s="141">
        <f t="shared" si="2"/>
        <v>0</v>
      </c>
    </row>
    <row r="56" spans="1:17" s="4" customFormat="1" ht="19.899999999999999" customHeight="1" x14ac:dyDescent="0.25">
      <c r="A56" s="224"/>
      <c r="B56" s="225"/>
      <c r="C56" s="214"/>
      <c r="D56" s="214"/>
      <c r="E56" s="226"/>
      <c r="F56" s="227"/>
      <c r="G56" s="227"/>
      <c r="H56" s="227"/>
      <c r="I56" s="227"/>
      <c r="J56" s="227"/>
      <c r="K56" s="228"/>
      <c r="L56" s="229"/>
      <c r="M56" s="230"/>
      <c r="N56" s="230"/>
      <c r="O56" s="140">
        <f t="shared" si="0"/>
        <v>0</v>
      </c>
      <c r="P56" s="140">
        <f t="shared" si="1"/>
        <v>0</v>
      </c>
      <c r="Q56" s="141">
        <f t="shared" si="2"/>
        <v>0</v>
      </c>
    </row>
    <row r="57" spans="1:17" s="4" customFormat="1" ht="19.899999999999999" customHeight="1" x14ac:dyDescent="0.25">
      <c r="A57" s="224"/>
      <c r="B57" s="225"/>
      <c r="C57" s="214"/>
      <c r="D57" s="214"/>
      <c r="E57" s="226"/>
      <c r="F57" s="227"/>
      <c r="G57" s="227"/>
      <c r="H57" s="227"/>
      <c r="I57" s="227"/>
      <c r="J57" s="227"/>
      <c r="K57" s="228"/>
      <c r="L57" s="229"/>
      <c r="M57" s="230"/>
      <c r="N57" s="230"/>
      <c r="O57" s="140">
        <f t="shared" si="0"/>
        <v>0</v>
      </c>
      <c r="P57" s="140">
        <f t="shared" si="1"/>
        <v>0</v>
      </c>
      <c r="Q57" s="141">
        <f t="shared" si="2"/>
        <v>0</v>
      </c>
    </row>
    <row r="58" spans="1:17" s="4" customFormat="1" ht="19.899999999999999" customHeight="1" x14ac:dyDescent="0.25">
      <c r="A58" s="224"/>
      <c r="B58" s="225"/>
      <c r="C58" s="214"/>
      <c r="D58" s="214"/>
      <c r="E58" s="226"/>
      <c r="F58" s="227"/>
      <c r="G58" s="227"/>
      <c r="H58" s="227"/>
      <c r="I58" s="227"/>
      <c r="J58" s="227"/>
      <c r="K58" s="228"/>
      <c r="L58" s="229"/>
      <c r="M58" s="230"/>
      <c r="N58" s="230"/>
      <c r="O58" s="140">
        <f t="shared" si="0"/>
        <v>0</v>
      </c>
      <c r="P58" s="140">
        <f t="shared" si="1"/>
        <v>0</v>
      </c>
      <c r="Q58" s="141">
        <f t="shared" si="2"/>
        <v>0</v>
      </c>
    </row>
    <row r="59" spans="1:17" s="4" customFormat="1" ht="19.899999999999999" customHeight="1" x14ac:dyDescent="0.25">
      <c r="A59" s="224"/>
      <c r="B59" s="225"/>
      <c r="C59" s="214"/>
      <c r="D59" s="214"/>
      <c r="E59" s="226"/>
      <c r="F59" s="227"/>
      <c r="G59" s="227"/>
      <c r="H59" s="227"/>
      <c r="I59" s="227"/>
      <c r="J59" s="227"/>
      <c r="K59" s="228"/>
      <c r="L59" s="229"/>
      <c r="M59" s="230"/>
      <c r="N59" s="230"/>
      <c r="O59" s="140">
        <f t="shared" si="0"/>
        <v>0</v>
      </c>
      <c r="P59" s="140">
        <f t="shared" si="1"/>
        <v>0</v>
      </c>
      <c r="Q59" s="141">
        <f t="shared" si="2"/>
        <v>0</v>
      </c>
    </row>
    <row r="60" spans="1:17" s="4" customFormat="1" ht="19.899999999999999" customHeight="1" x14ac:dyDescent="0.25">
      <c r="A60" s="224"/>
      <c r="B60" s="225"/>
      <c r="C60" s="214"/>
      <c r="D60" s="214"/>
      <c r="E60" s="226"/>
      <c r="F60" s="227"/>
      <c r="G60" s="227"/>
      <c r="H60" s="227"/>
      <c r="I60" s="227"/>
      <c r="J60" s="227"/>
      <c r="K60" s="228"/>
      <c r="L60" s="229"/>
      <c r="M60" s="230"/>
      <c r="N60" s="230"/>
      <c r="O60" s="140">
        <f t="shared" si="0"/>
        <v>0</v>
      </c>
      <c r="P60" s="140">
        <f t="shared" si="1"/>
        <v>0</v>
      </c>
      <c r="Q60" s="141">
        <f t="shared" si="2"/>
        <v>0</v>
      </c>
    </row>
    <row r="61" spans="1:17" s="4" customFormat="1" ht="19.899999999999999" customHeight="1" x14ac:dyDescent="0.25">
      <c r="A61" s="224"/>
      <c r="B61" s="225"/>
      <c r="C61" s="214"/>
      <c r="D61" s="214"/>
      <c r="E61" s="226"/>
      <c r="F61" s="227"/>
      <c r="G61" s="227"/>
      <c r="H61" s="227"/>
      <c r="I61" s="227"/>
      <c r="J61" s="227"/>
      <c r="K61" s="228"/>
      <c r="L61" s="229"/>
      <c r="M61" s="230"/>
      <c r="N61" s="230"/>
      <c r="O61" s="140">
        <f t="shared" si="0"/>
        <v>0</v>
      </c>
      <c r="P61" s="140">
        <f t="shared" si="1"/>
        <v>0</v>
      </c>
      <c r="Q61" s="141">
        <f t="shared" si="2"/>
        <v>0</v>
      </c>
    </row>
    <row r="62" spans="1:17" s="4" customFormat="1" ht="19.899999999999999" customHeight="1" x14ac:dyDescent="0.25">
      <c r="A62" s="224"/>
      <c r="B62" s="225"/>
      <c r="C62" s="214"/>
      <c r="D62" s="214"/>
      <c r="E62" s="226"/>
      <c r="F62" s="227"/>
      <c r="G62" s="227"/>
      <c r="H62" s="227"/>
      <c r="I62" s="227"/>
      <c r="J62" s="227"/>
      <c r="K62" s="228"/>
      <c r="L62" s="229"/>
      <c r="M62" s="230"/>
      <c r="N62" s="230"/>
      <c r="O62" s="140">
        <f t="shared" si="0"/>
        <v>0</v>
      </c>
      <c r="P62" s="140">
        <f t="shared" si="1"/>
        <v>0</v>
      </c>
      <c r="Q62" s="141">
        <f t="shared" si="2"/>
        <v>0</v>
      </c>
    </row>
    <row r="63" spans="1:17" s="4" customFormat="1" ht="19.899999999999999" customHeight="1" x14ac:dyDescent="0.25">
      <c r="A63" s="224"/>
      <c r="B63" s="225"/>
      <c r="C63" s="214"/>
      <c r="D63" s="214"/>
      <c r="E63" s="226"/>
      <c r="F63" s="227"/>
      <c r="G63" s="227"/>
      <c r="H63" s="227"/>
      <c r="I63" s="227"/>
      <c r="J63" s="227"/>
      <c r="K63" s="228"/>
      <c r="L63" s="229"/>
      <c r="M63" s="230"/>
      <c r="N63" s="230"/>
      <c r="O63" s="140">
        <f t="shared" si="0"/>
        <v>0</v>
      </c>
      <c r="P63" s="140">
        <f t="shared" si="1"/>
        <v>0</v>
      </c>
      <c r="Q63" s="141">
        <f t="shared" si="2"/>
        <v>0</v>
      </c>
    </row>
    <row r="64" spans="1:17" s="4" customFormat="1" ht="19.899999999999999" customHeight="1" x14ac:dyDescent="0.25">
      <c r="A64" s="224"/>
      <c r="B64" s="225"/>
      <c r="C64" s="214"/>
      <c r="D64" s="214"/>
      <c r="E64" s="226"/>
      <c r="F64" s="227"/>
      <c r="G64" s="227"/>
      <c r="H64" s="227"/>
      <c r="I64" s="227"/>
      <c r="J64" s="227"/>
      <c r="K64" s="228"/>
      <c r="L64" s="229"/>
      <c r="M64" s="230"/>
      <c r="N64" s="230"/>
      <c r="O64" s="140">
        <f t="shared" si="0"/>
        <v>0</v>
      </c>
      <c r="P64" s="140">
        <f t="shared" si="1"/>
        <v>0</v>
      </c>
      <c r="Q64" s="141">
        <f t="shared" si="2"/>
        <v>0</v>
      </c>
    </row>
    <row r="65" spans="1:18" s="4" customFormat="1" ht="19.899999999999999" customHeight="1" x14ac:dyDescent="0.25">
      <c r="A65" s="224"/>
      <c r="B65" s="225"/>
      <c r="C65" s="214"/>
      <c r="D65" s="214"/>
      <c r="E65" s="226"/>
      <c r="F65" s="227"/>
      <c r="G65" s="227"/>
      <c r="H65" s="227"/>
      <c r="I65" s="227"/>
      <c r="J65" s="227"/>
      <c r="K65" s="228"/>
      <c r="L65" s="229"/>
      <c r="M65" s="230"/>
      <c r="N65" s="230"/>
      <c r="O65" s="140">
        <f t="shared" si="0"/>
        <v>0</v>
      </c>
      <c r="P65" s="140">
        <f t="shared" si="1"/>
        <v>0</v>
      </c>
      <c r="Q65" s="141">
        <f t="shared" si="2"/>
        <v>0</v>
      </c>
    </row>
    <row r="66" spans="1:18" s="4" customFormat="1" ht="19.899999999999999" customHeight="1" x14ac:dyDescent="0.25">
      <c r="A66" s="224"/>
      <c r="B66" s="225"/>
      <c r="C66" s="214"/>
      <c r="D66" s="214"/>
      <c r="E66" s="226"/>
      <c r="F66" s="227"/>
      <c r="G66" s="227"/>
      <c r="H66" s="227"/>
      <c r="I66" s="227"/>
      <c r="J66" s="227"/>
      <c r="K66" s="228"/>
      <c r="L66" s="229"/>
      <c r="M66" s="230"/>
      <c r="N66" s="230"/>
      <c r="O66" s="140">
        <f t="shared" si="0"/>
        <v>0</v>
      </c>
      <c r="P66" s="140">
        <f t="shared" si="1"/>
        <v>0</v>
      </c>
      <c r="Q66" s="141">
        <f t="shared" si="2"/>
        <v>0</v>
      </c>
    </row>
    <row r="67" spans="1:18" s="4" customFormat="1" ht="19.899999999999999" customHeight="1" thickBot="1" x14ac:dyDescent="0.3">
      <c r="A67" s="231"/>
      <c r="B67" s="232"/>
      <c r="C67" s="233"/>
      <c r="D67" s="233"/>
      <c r="E67" s="234"/>
      <c r="F67" s="235"/>
      <c r="G67" s="235"/>
      <c r="H67" s="235"/>
      <c r="I67" s="235"/>
      <c r="J67" s="235"/>
      <c r="K67" s="236"/>
      <c r="L67" s="237"/>
      <c r="M67" s="238"/>
      <c r="N67" s="238"/>
      <c r="O67" s="142">
        <f t="shared" si="0"/>
        <v>0</v>
      </c>
      <c r="P67" s="142">
        <f t="shared" si="1"/>
        <v>0</v>
      </c>
      <c r="Q67" s="143">
        <f t="shared" si="2"/>
        <v>0</v>
      </c>
    </row>
    <row r="68" spans="1:18" ht="4.1500000000000004" customHeight="1" thickBot="1" x14ac:dyDescent="0.3">
      <c r="A68" s="62"/>
      <c r="B68" s="63"/>
      <c r="C68" s="63"/>
      <c r="D68" s="63"/>
      <c r="E68" s="63"/>
      <c r="F68" s="63"/>
      <c r="G68" s="63"/>
      <c r="H68" s="63"/>
      <c r="I68" s="63"/>
      <c r="J68" s="63"/>
      <c r="K68" s="63"/>
      <c r="L68" s="63"/>
      <c r="M68" s="63"/>
      <c r="N68" s="63"/>
      <c r="O68" s="63"/>
      <c r="P68" s="63"/>
      <c r="Q68" s="64"/>
      <c r="R68" s="4"/>
    </row>
    <row r="69" spans="1:18" s="4" customFormat="1" ht="30.4" customHeight="1" x14ac:dyDescent="0.25">
      <c r="A69" s="144" t="s">
        <v>370</v>
      </c>
      <c r="B69" s="145"/>
      <c r="C69" s="145"/>
      <c r="D69" s="145"/>
      <c r="E69" s="145"/>
      <c r="F69" s="145"/>
      <c r="G69" s="145"/>
      <c r="H69" s="145"/>
      <c r="I69" s="145"/>
      <c r="J69" s="145"/>
      <c r="K69" s="145"/>
      <c r="L69" s="145"/>
      <c r="M69" s="145"/>
      <c r="N69" s="145"/>
      <c r="O69" s="145"/>
      <c r="P69" s="145"/>
      <c r="Q69" s="146"/>
    </row>
    <row r="70" spans="1:18" s="4" customFormat="1" ht="19.899999999999999" customHeight="1" x14ac:dyDescent="0.25">
      <c r="A70" s="224"/>
      <c r="B70" s="225"/>
      <c r="C70" s="214"/>
      <c r="D70" s="214"/>
      <c r="E70" s="226"/>
      <c r="F70" s="227"/>
      <c r="G70" s="227"/>
      <c r="H70" s="227"/>
      <c r="I70" s="227"/>
      <c r="J70" s="227"/>
      <c r="K70" s="228"/>
      <c r="L70" s="229"/>
      <c r="M70" s="230"/>
      <c r="N70" s="230"/>
      <c r="O70" s="140">
        <f t="shared" ref="O70:O87" si="3">M70*L70</f>
        <v>0</v>
      </c>
      <c r="P70" s="140">
        <f t="shared" ref="P70:P87" si="4">N70*L70</f>
        <v>0</v>
      </c>
      <c r="Q70" s="141">
        <f t="shared" ref="Q70:Q87" si="5">SUM(O70:P70)</f>
        <v>0</v>
      </c>
    </row>
    <row r="71" spans="1:18" s="4" customFormat="1" ht="19.899999999999999" customHeight="1" x14ac:dyDescent="0.25">
      <c r="A71" s="224"/>
      <c r="B71" s="225"/>
      <c r="C71" s="214"/>
      <c r="D71" s="214"/>
      <c r="E71" s="226"/>
      <c r="F71" s="227"/>
      <c r="G71" s="227"/>
      <c r="H71" s="227"/>
      <c r="I71" s="227"/>
      <c r="J71" s="227"/>
      <c r="K71" s="228"/>
      <c r="L71" s="229"/>
      <c r="M71" s="230"/>
      <c r="N71" s="230"/>
      <c r="O71" s="140">
        <f t="shared" si="3"/>
        <v>0</v>
      </c>
      <c r="P71" s="140">
        <f t="shared" si="4"/>
        <v>0</v>
      </c>
      <c r="Q71" s="141">
        <f t="shared" si="5"/>
        <v>0</v>
      </c>
    </row>
    <row r="72" spans="1:18" s="4" customFormat="1" ht="19.899999999999999" customHeight="1" x14ac:dyDescent="0.25">
      <c r="A72" s="224"/>
      <c r="B72" s="225"/>
      <c r="C72" s="214"/>
      <c r="D72" s="214"/>
      <c r="E72" s="226"/>
      <c r="F72" s="227"/>
      <c r="G72" s="227"/>
      <c r="H72" s="227"/>
      <c r="I72" s="227"/>
      <c r="J72" s="227"/>
      <c r="K72" s="228"/>
      <c r="L72" s="229"/>
      <c r="M72" s="230"/>
      <c r="N72" s="230"/>
      <c r="O72" s="140">
        <f t="shared" si="3"/>
        <v>0</v>
      </c>
      <c r="P72" s="140">
        <f t="shared" si="4"/>
        <v>0</v>
      </c>
      <c r="Q72" s="141">
        <f t="shared" si="5"/>
        <v>0</v>
      </c>
    </row>
    <row r="73" spans="1:18" s="4" customFormat="1" ht="19.899999999999999" customHeight="1" x14ac:dyDescent="0.25">
      <c r="A73" s="224"/>
      <c r="B73" s="225"/>
      <c r="C73" s="214"/>
      <c r="D73" s="214"/>
      <c r="E73" s="226"/>
      <c r="F73" s="227"/>
      <c r="G73" s="227"/>
      <c r="H73" s="227"/>
      <c r="I73" s="227"/>
      <c r="J73" s="227"/>
      <c r="K73" s="228"/>
      <c r="L73" s="229"/>
      <c r="M73" s="230"/>
      <c r="N73" s="230"/>
      <c r="O73" s="140">
        <f t="shared" si="3"/>
        <v>0</v>
      </c>
      <c r="P73" s="140">
        <f t="shared" si="4"/>
        <v>0</v>
      </c>
      <c r="Q73" s="141">
        <f t="shared" si="5"/>
        <v>0</v>
      </c>
    </row>
    <row r="74" spans="1:18" s="4" customFormat="1" ht="19.899999999999999" customHeight="1" x14ac:dyDescent="0.25">
      <c r="A74" s="224"/>
      <c r="B74" s="225"/>
      <c r="C74" s="214"/>
      <c r="D74" s="214"/>
      <c r="E74" s="226"/>
      <c r="F74" s="227"/>
      <c r="G74" s="227"/>
      <c r="H74" s="227"/>
      <c r="I74" s="227"/>
      <c r="J74" s="227"/>
      <c r="K74" s="228"/>
      <c r="L74" s="229"/>
      <c r="M74" s="230"/>
      <c r="N74" s="230"/>
      <c r="O74" s="140">
        <f t="shared" si="3"/>
        <v>0</v>
      </c>
      <c r="P74" s="140">
        <f t="shared" si="4"/>
        <v>0</v>
      </c>
      <c r="Q74" s="141">
        <f t="shared" si="5"/>
        <v>0</v>
      </c>
    </row>
    <row r="75" spans="1:18" s="4" customFormat="1" ht="19.899999999999999" customHeight="1" x14ac:dyDescent="0.25">
      <c r="A75" s="224"/>
      <c r="B75" s="225"/>
      <c r="C75" s="214"/>
      <c r="D75" s="214"/>
      <c r="E75" s="226"/>
      <c r="F75" s="227"/>
      <c r="G75" s="227"/>
      <c r="H75" s="227"/>
      <c r="I75" s="227"/>
      <c r="J75" s="227"/>
      <c r="K75" s="228"/>
      <c r="L75" s="229"/>
      <c r="M75" s="230"/>
      <c r="N75" s="230"/>
      <c r="O75" s="140">
        <f t="shared" si="3"/>
        <v>0</v>
      </c>
      <c r="P75" s="140">
        <f t="shared" si="4"/>
        <v>0</v>
      </c>
      <c r="Q75" s="141">
        <f t="shared" si="5"/>
        <v>0</v>
      </c>
    </row>
    <row r="76" spans="1:18" s="4" customFormat="1" ht="19.899999999999999" customHeight="1" x14ac:dyDescent="0.25">
      <c r="A76" s="224"/>
      <c r="B76" s="225"/>
      <c r="C76" s="214"/>
      <c r="D76" s="214"/>
      <c r="E76" s="226"/>
      <c r="F76" s="227"/>
      <c r="G76" s="227"/>
      <c r="H76" s="227"/>
      <c r="I76" s="227"/>
      <c r="J76" s="227"/>
      <c r="K76" s="228"/>
      <c r="L76" s="229"/>
      <c r="M76" s="230"/>
      <c r="N76" s="230"/>
      <c r="O76" s="140">
        <f t="shared" si="3"/>
        <v>0</v>
      </c>
      <c r="P76" s="140">
        <f t="shared" si="4"/>
        <v>0</v>
      </c>
      <c r="Q76" s="141">
        <f t="shared" si="5"/>
        <v>0</v>
      </c>
    </row>
    <row r="77" spans="1:18" s="4" customFormat="1" ht="19.899999999999999" customHeight="1" x14ac:dyDescent="0.25">
      <c r="A77" s="224"/>
      <c r="B77" s="225"/>
      <c r="C77" s="214"/>
      <c r="D77" s="214"/>
      <c r="E77" s="226"/>
      <c r="F77" s="227"/>
      <c r="G77" s="227"/>
      <c r="H77" s="227"/>
      <c r="I77" s="227"/>
      <c r="J77" s="227"/>
      <c r="K77" s="228"/>
      <c r="L77" s="229"/>
      <c r="M77" s="230"/>
      <c r="N77" s="230"/>
      <c r="O77" s="140">
        <f t="shared" si="3"/>
        <v>0</v>
      </c>
      <c r="P77" s="140">
        <f t="shared" si="4"/>
        <v>0</v>
      </c>
      <c r="Q77" s="141">
        <f t="shared" si="5"/>
        <v>0</v>
      </c>
    </row>
    <row r="78" spans="1:18" s="4" customFormat="1" ht="19.899999999999999" customHeight="1" x14ac:dyDescent="0.25">
      <c r="A78" s="224"/>
      <c r="B78" s="225"/>
      <c r="C78" s="214"/>
      <c r="D78" s="214"/>
      <c r="E78" s="226"/>
      <c r="F78" s="227"/>
      <c r="G78" s="227"/>
      <c r="H78" s="227"/>
      <c r="I78" s="227"/>
      <c r="J78" s="227"/>
      <c r="K78" s="228"/>
      <c r="L78" s="229"/>
      <c r="M78" s="230"/>
      <c r="N78" s="230"/>
      <c r="O78" s="140">
        <f t="shared" si="3"/>
        <v>0</v>
      </c>
      <c r="P78" s="140">
        <f t="shared" si="4"/>
        <v>0</v>
      </c>
      <c r="Q78" s="141">
        <f t="shared" si="5"/>
        <v>0</v>
      </c>
    </row>
    <row r="79" spans="1:18" s="4" customFormat="1" ht="19.899999999999999" customHeight="1" x14ac:dyDescent="0.25">
      <c r="A79" s="224"/>
      <c r="B79" s="225"/>
      <c r="C79" s="214"/>
      <c r="D79" s="214"/>
      <c r="E79" s="226"/>
      <c r="F79" s="227"/>
      <c r="G79" s="227"/>
      <c r="H79" s="227"/>
      <c r="I79" s="227"/>
      <c r="J79" s="227"/>
      <c r="K79" s="228"/>
      <c r="L79" s="229"/>
      <c r="M79" s="230"/>
      <c r="N79" s="230"/>
      <c r="O79" s="140">
        <f t="shared" si="3"/>
        <v>0</v>
      </c>
      <c r="P79" s="140">
        <f t="shared" si="4"/>
        <v>0</v>
      </c>
      <c r="Q79" s="141">
        <f t="shared" si="5"/>
        <v>0</v>
      </c>
    </row>
    <row r="80" spans="1:18" s="4" customFormat="1" ht="19.899999999999999" customHeight="1" x14ac:dyDescent="0.25">
      <c r="A80" s="224"/>
      <c r="B80" s="225"/>
      <c r="C80" s="214"/>
      <c r="D80" s="214"/>
      <c r="E80" s="226"/>
      <c r="F80" s="227"/>
      <c r="G80" s="227"/>
      <c r="H80" s="227"/>
      <c r="I80" s="227"/>
      <c r="J80" s="227"/>
      <c r="K80" s="228"/>
      <c r="L80" s="229"/>
      <c r="M80" s="230"/>
      <c r="N80" s="230"/>
      <c r="O80" s="140">
        <f t="shared" si="3"/>
        <v>0</v>
      </c>
      <c r="P80" s="140">
        <f t="shared" si="4"/>
        <v>0</v>
      </c>
      <c r="Q80" s="141">
        <f t="shared" si="5"/>
        <v>0</v>
      </c>
    </row>
    <row r="81" spans="1:18" s="4" customFormat="1" ht="19.899999999999999" customHeight="1" x14ac:dyDescent="0.25">
      <c r="A81" s="224"/>
      <c r="B81" s="225"/>
      <c r="C81" s="214"/>
      <c r="D81" s="214"/>
      <c r="E81" s="226"/>
      <c r="F81" s="227"/>
      <c r="G81" s="227"/>
      <c r="H81" s="227"/>
      <c r="I81" s="227"/>
      <c r="J81" s="227"/>
      <c r="K81" s="228"/>
      <c r="L81" s="229"/>
      <c r="M81" s="230"/>
      <c r="N81" s="230"/>
      <c r="O81" s="140">
        <f t="shared" si="3"/>
        <v>0</v>
      </c>
      <c r="P81" s="140">
        <f t="shared" si="4"/>
        <v>0</v>
      </c>
      <c r="Q81" s="141">
        <f t="shared" si="5"/>
        <v>0</v>
      </c>
    </row>
    <row r="82" spans="1:18" s="4" customFormat="1" ht="19.899999999999999" customHeight="1" x14ac:dyDescent="0.25">
      <c r="A82" s="224"/>
      <c r="B82" s="225"/>
      <c r="C82" s="214"/>
      <c r="D82" s="214"/>
      <c r="E82" s="226"/>
      <c r="F82" s="227"/>
      <c r="G82" s="227"/>
      <c r="H82" s="227"/>
      <c r="I82" s="227"/>
      <c r="J82" s="227"/>
      <c r="K82" s="228"/>
      <c r="L82" s="229"/>
      <c r="M82" s="230"/>
      <c r="N82" s="230"/>
      <c r="O82" s="140">
        <f t="shared" si="3"/>
        <v>0</v>
      </c>
      <c r="P82" s="140">
        <f t="shared" si="4"/>
        <v>0</v>
      </c>
      <c r="Q82" s="141">
        <f t="shared" si="5"/>
        <v>0</v>
      </c>
    </row>
    <row r="83" spans="1:18" s="4" customFormat="1" ht="19.899999999999999" customHeight="1" x14ac:dyDescent="0.25">
      <c r="A83" s="224"/>
      <c r="B83" s="225"/>
      <c r="C83" s="214"/>
      <c r="D83" s="214"/>
      <c r="E83" s="226"/>
      <c r="F83" s="227"/>
      <c r="G83" s="227"/>
      <c r="H83" s="227"/>
      <c r="I83" s="227"/>
      <c r="J83" s="227"/>
      <c r="K83" s="228"/>
      <c r="L83" s="229"/>
      <c r="M83" s="230"/>
      <c r="N83" s="230"/>
      <c r="O83" s="140">
        <f t="shared" si="3"/>
        <v>0</v>
      </c>
      <c r="P83" s="140">
        <f t="shared" si="4"/>
        <v>0</v>
      </c>
      <c r="Q83" s="141">
        <f t="shared" si="5"/>
        <v>0</v>
      </c>
    </row>
    <row r="84" spans="1:18" s="4" customFormat="1" ht="19.899999999999999" customHeight="1" x14ac:dyDescent="0.25">
      <c r="A84" s="224"/>
      <c r="B84" s="225"/>
      <c r="C84" s="214"/>
      <c r="D84" s="214"/>
      <c r="E84" s="226"/>
      <c r="F84" s="227"/>
      <c r="G84" s="227"/>
      <c r="H84" s="227"/>
      <c r="I84" s="227"/>
      <c r="J84" s="227"/>
      <c r="K84" s="228"/>
      <c r="L84" s="229"/>
      <c r="M84" s="230"/>
      <c r="N84" s="230"/>
      <c r="O84" s="140">
        <f t="shared" si="3"/>
        <v>0</v>
      </c>
      <c r="P84" s="140">
        <f t="shared" si="4"/>
        <v>0</v>
      </c>
      <c r="Q84" s="141">
        <f t="shared" si="5"/>
        <v>0</v>
      </c>
    </row>
    <row r="85" spans="1:18" s="4" customFormat="1" ht="19.899999999999999" customHeight="1" x14ac:dyDescent="0.25">
      <c r="A85" s="224"/>
      <c r="B85" s="225"/>
      <c r="C85" s="214"/>
      <c r="D85" s="214"/>
      <c r="E85" s="226"/>
      <c r="F85" s="227"/>
      <c r="G85" s="227"/>
      <c r="H85" s="227"/>
      <c r="I85" s="227"/>
      <c r="J85" s="227"/>
      <c r="K85" s="228"/>
      <c r="L85" s="229"/>
      <c r="M85" s="230"/>
      <c r="N85" s="230"/>
      <c r="O85" s="140">
        <f t="shared" si="3"/>
        <v>0</v>
      </c>
      <c r="P85" s="140">
        <f t="shared" si="4"/>
        <v>0</v>
      </c>
      <c r="Q85" s="141">
        <f t="shared" si="5"/>
        <v>0</v>
      </c>
    </row>
    <row r="86" spans="1:18" s="4" customFormat="1" ht="19.899999999999999" customHeight="1" x14ac:dyDescent="0.25">
      <c r="A86" s="224"/>
      <c r="B86" s="225"/>
      <c r="C86" s="214"/>
      <c r="D86" s="214"/>
      <c r="E86" s="226"/>
      <c r="F86" s="227"/>
      <c r="G86" s="227"/>
      <c r="H86" s="227"/>
      <c r="I86" s="227"/>
      <c r="J86" s="227"/>
      <c r="K86" s="228"/>
      <c r="L86" s="229"/>
      <c r="M86" s="230"/>
      <c r="N86" s="230"/>
      <c r="O86" s="140">
        <f t="shared" si="3"/>
        <v>0</v>
      </c>
      <c r="P86" s="140">
        <f t="shared" si="4"/>
        <v>0</v>
      </c>
      <c r="Q86" s="141">
        <f t="shared" si="5"/>
        <v>0</v>
      </c>
    </row>
    <row r="87" spans="1:18" s="4" customFormat="1" ht="19.899999999999999" customHeight="1" x14ac:dyDescent="0.25">
      <c r="A87" s="224"/>
      <c r="B87" s="225"/>
      <c r="C87" s="214"/>
      <c r="D87" s="214"/>
      <c r="E87" s="226"/>
      <c r="F87" s="227"/>
      <c r="G87" s="227"/>
      <c r="H87" s="227"/>
      <c r="I87" s="227"/>
      <c r="J87" s="227"/>
      <c r="K87" s="228"/>
      <c r="L87" s="229"/>
      <c r="M87" s="230"/>
      <c r="N87" s="230"/>
      <c r="O87" s="140">
        <f t="shared" si="3"/>
        <v>0</v>
      </c>
      <c r="P87" s="140">
        <f t="shared" si="4"/>
        <v>0</v>
      </c>
      <c r="Q87" s="141">
        <f t="shared" si="5"/>
        <v>0</v>
      </c>
    </row>
    <row r="88" spans="1:18" ht="30.4" customHeight="1" x14ac:dyDescent="0.25">
      <c r="A88" s="149" t="s">
        <v>389</v>
      </c>
      <c r="B88" s="150"/>
      <c r="C88" s="150"/>
      <c r="D88" s="150"/>
      <c r="E88" s="150"/>
      <c r="F88" s="150"/>
      <c r="G88" s="150"/>
      <c r="H88" s="150"/>
      <c r="I88" s="150"/>
      <c r="J88" s="150"/>
      <c r="K88" s="150"/>
      <c r="L88" s="150"/>
      <c r="M88" s="150"/>
      <c r="N88" s="151"/>
      <c r="O88" s="147">
        <f>SUM(O39:O87)</f>
        <v>0</v>
      </c>
      <c r="P88" s="147">
        <f>SUM(P39:P87)</f>
        <v>0</v>
      </c>
      <c r="Q88" s="148">
        <f>SUM(Q39:Q87)</f>
        <v>0</v>
      </c>
    </row>
    <row r="89" spans="1:18" ht="4.1500000000000004" customHeight="1" x14ac:dyDescent="0.25">
      <c r="A89" s="72" t="s">
        <v>433</v>
      </c>
      <c r="B89" s="73"/>
      <c r="C89" s="73"/>
      <c r="D89" s="73"/>
      <c r="E89" s="73"/>
      <c r="F89" s="73"/>
      <c r="G89" s="73"/>
      <c r="H89" s="73"/>
      <c r="I89" s="73"/>
      <c r="J89" s="73"/>
      <c r="K89" s="73"/>
      <c r="L89" s="73"/>
      <c r="M89" s="73"/>
      <c r="N89" s="73"/>
      <c r="O89" s="73"/>
      <c r="P89" s="73"/>
      <c r="Q89" s="74"/>
      <c r="R89" s="4"/>
    </row>
    <row r="90" spans="1:18" s="4" customFormat="1" ht="30.4" customHeight="1" x14ac:dyDescent="0.25">
      <c r="A90" s="152" t="s">
        <v>364</v>
      </c>
      <c r="B90" s="153"/>
      <c r="C90" s="153"/>
      <c r="D90" s="153"/>
      <c r="E90" s="153"/>
      <c r="F90" s="153"/>
      <c r="G90" s="153"/>
      <c r="H90" s="153"/>
      <c r="I90" s="153"/>
      <c r="J90" s="153"/>
      <c r="K90" s="153"/>
      <c r="L90" s="154"/>
      <c r="M90" s="155" t="s">
        <v>478</v>
      </c>
      <c r="N90" s="154"/>
      <c r="O90" s="156" t="s">
        <v>462</v>
      </c>
      <c r="P90" s="156"/>
      <c r="Q90" s="157"/>
      <c r="R90"/>
    </row>
    <row r="91" spans="1:18" ht="14.45" customHeight="1" x14ac:dyDescent="0.25">
      <c r="A91" s="118" t="s">
        <v>361</v>
      </c>
      <c r="B91" s="119"/>
      <c r="C91" s="158" t="s">
        <v>364</v>
      </c>
      <c r="D91" s="158"/>
      <c r="E91" s="158"/>
      <c r="F91" s="158"/>
      <c r="G91" s="158"/>
      <c r="H91" s="158"/>
      <c r="I91" s="158"/>
      <c r="J91" s="158"/>
      <c r="K91" s="158"/>
      <c r="L91" s="158" t="s">
        <v>362</v>
      </c>
      <c r="M91" s="158" t="s">
        <v>320</v>
      </c>
      <c r="N91" s="158" t="s">
        <v>318</v>
      </c>
      <c r="O91" s="158" t="s">
        <v>320</v>
      </c>
      <c r="P91" s="158" t="s">
        <v>388</v>
      </c>
      <c r="Q91" s="159" t="s">
        <v>322</v>
      </c>
    </row>
    <row r="92" spans="1:18" ht="14.45" customHeight="1" x14ac:dyDescent="0.25">
      <c r="A92" s="118"/>
      <c r="B92" s="119"/>
      <c r="C92" s="158"/>
      <c r="D92" s="158"/>
      <c r="E92" s="158"/>
      <c r="F92" s="158"/>
      <c r="G92" s="158"/>
      <c r="H92" s="158"/>
      <c r="I92" s="158"/>
      <c r="J92" s="158"/>
      <c r="K92" s="158"/>
      <c r="L92" s="158"/>
      <c r="M92" s="158"/>
      <c r="N92" s="158"/>
      <c r="O92" s="158"/>
      <c r="P92" s="158"/>
      <c r="Q92" s="159"/>
    </row>
    <row r="93" spans="1:18" ht="14.45" customHeight="1" x14ac:dyDescent="0.25">
      <c r="A93" s="118"/>
      <c r="B93" s="119"/>
      <c r="C93" s="158"/>
      <c r="D93" s="158"/>
      <c r="E93" s="158"/>
      <c r="F93" s="158"/>
      <c r="G93" s="158"/>
      <c r="H93" s="158"/>
      <c r="I93" s="158"/>
      <c r="J93" s="158"/>
      <c r="K93" s="158"/>
      <c r="L93" s="158"/>
      <c r="M93" s="158"/>
      <c r="N93" s="158"/>
      <c r="O93" s="158"/>
      <c r="P93" s="158"/>
      <c r="Q93" s="159"/>
    </row>
    <row r="94" spans="1:18" ht="19.899999999999999" customHeight="1" x14ac:dyDescent="0.25">
      <c r="A94" s="239"/>
      <c r="B94" s="240"/>
      <c r="C94" s="241"/>
      <c r="D94" s="241"/>
      <c r="E94" s="241"/>
      <c r="F94" s="241"/>
      <c r="G94" s="241"/>
      <c r="H94" s="241"/>
      <c r="I94" s="241"/>
      <c r="J94" s="241"/>
      <c r="K94" s="241"/>
      <c r="L94" s="242"/>
      <c r="M94" s="243"/>
      <c r="N94" s="243"/>
      <c r="O94" s="140">
        <f>M94*L94</f>
        <v>0</v>
      </c>
      <c r="P94" s="140">
        <f t="shared" ref="P94:P109" si="6">N94*L94</f>
        <v>0</v>
      </c>
      <c r="Q94" s="141">
        <f t="shared" ref="Q94:Q109" si="7">SUM(O94:P94)</f>
        <v>0</v>
      </c>
    </row>
    <row r="95" spans="1:18" ht="19.899999999999999" customHeight="1" x14ac:dyDescent="0.25">
      <c r="A95" s="239"/>
      <c r="B95" s="240"/>
      <c r="C95" s="241"/>
      <c r="D95" s="241"/>
      <c r="E95" s="241"/>
      <c r="F95" s="241"/>
      <c r="G95" s="241"/>
      <c r="H95" s="241"/>
      <c r="I95" s="241"/>
      <c r="J95" s="241"/>
      <c r="K95" s="241"/>
      <c r="L95" s="242"/>
      <c r="M95" s="243"/>
      <c r="N95" s="243"/>
      <c r="O95" s="140">
        <f t="shared" ref="O95:O109" si="8">M95*L95</f>
        <v>0</v>
      </c>
      <c r="P95" s="140">
        <f t="shared" si="6"/>
        <v>0</v>
      </c>
      <c r="Q95" s="141">
        <f t="shared" si="7"/>
        <v>0</v>
      </c>
    </row>
    <row r="96" spans="1:18" ht="19.899999999999999" customHeight="1" x14ac:dyDescent="0.25">
      <c r="A96" s="239"/>
      <c r="B96" s="240"/>
      <c r="C96" s="241"/>
      <c r="D96" s="241"/>
      <c r="E96" s="241"/>
      <c r="F96" s="241"/>
      <c r="G96" s="241"/>
      <c r="H96" s="241"/>
      <c r="I96" s="241"/>
      <c r="J96" s="241"/>
      <c r="K96" s="241"/>
      <c r="L96" s="242"/>
      <c r="M96" s="243"/>
      <c r="N96" s="243"/>
      <c r="O96" s="140">
        <f t="shared" si="8"/>
        <v>0</v>
      </c>
      <c r="P96" s="140">
        <f t="shared" si="6"/>
        <v>0</v>
      </c>
      <c r="Q96" s="141">
        <f t="shared" si="7"/>
        <v>0</v>
      </c>
    </row>
    <row r="97" spans="1:17" ht="19.899999999999999" customHeight="1" x14ac:dyDescent="0.25">
      <c r="A97" s="239"/>
      <c r="B97" s="240"/>
      <c r="C97" s="241"/>
      <c r="D97" s="241"/>
      <c r="E97" s="241"/>
      <c r="F97" s="241"/>
      <c r="G97" s="241"/>
      <c r="H97" s="241"/>
      <c r="I97" s="241"/>
      <c r="J97" s="241"/>
      <c r="K97" s="241"/>
      <c r="L97" s="242"/>
      <c r="M97" s="243"/>
      <c r="N97" s="243"/>
      <c r="O97" s="140">
        <f t="shared" si="8"/>
        <v>0</v>
      </c>
      <c r="P97" s="140">
        <f t="shared" si="6"/>
        <v>0</v>
      </c>
      <c r="Q97" s="141">
        <f t="shared" si="7"/>
        <v>0</v>
      </c>
    </row>
    <row r="98" spans="1:17" ht="19.899999999999999" customHeight="1" x14ac:dyDescent="0.25">
      <c r="A98" s="239"/>
      <c r="B98" s="240"/>
      <c r="C98" s="241"/>
      <c r="D98" s="241"/>
      <c r="E98" s="241"/>
      <c r="F98" s="241"/>
      <c r="G98" s="241"/>
      <c r="H98" s="241"/>
      <c r="I98" s="241"/>
      <c r="J98" s="241"/>
      <c r="K98" s="241"/>
      <c r="L98" s="242"/>
      <c r="M98" s="243"/>
      <c r="N98" s="243"/>
      <c r="O98" s="140">
        <f t="shared" si="8"/>
        <v>0</v>
      </c>
      <c r="P98" s="140">
        <f t="shared" si="6"/>
        <v>0</v>
      </c>
      <c r="Q98" s="141">
        <f t="shared" si="7"/>
        <v>0</v>
      </c>
    </row>
    <row r="99" spans="1:17" ht="19.899999999999999" customHeight="1" x14ac:dyDescent="0.25">
      <c r="A99" s="239"/>
      <c r="B99" s="240"/>
      <c r="C99" s="241"/>
      <c r="D99" s="241"/>
      <c r="E99" s="241"/>
      <c r="F99" s="241"/>
      <c r="G99" s="241"/>
      <c r="H99" s="241"/>
      <c r="I99" s="241"/>
      <c r="J99" s="241"/>
      <c r="K99" s="241"/>
      <c r="L99" s="242"/>
      <c r="M99" s="243"/>
      <c r="N99" s="243"/>
      <c r="O99" s="140">
        <f t="shared" si="8"/>
        <v>0</v>
      </c>
      <c r="P99" s="140">
        <f t="shared" si="6"/>
        <v>0</v>
      </c>
      <c r="Q99" s="141">
        <f t="shared" si="7"/>
        <v>0</v>
      </c>
    </row>
    <row r="100" spans="1:17" ht="19.899999999999999" customHeight="1" x14ac:dyDescent="0.25">
      <c r="A100" s="239"/>
      <c r="B100" s="240"/>
      <c r="C100" s="241"/>
      <c r="D100" s="241"/>
      <c r="E100" s="241"/>
      <c r="F100" s="241"/>
      <c r="G100" s="241"/>
      <c r="H100" s="241"/>
      <c r="I100" s="241"/>
      <c r="J100" s="241"/>
      <c r="K100" s="241"/>
      <c r="L100" s="242"/>
      <c r="M100" s="243"/>
      <c r="N100" s="243"/>
      <c r="O100" s="140">
        <f t="shared" si="8"/>
        <v>0</v>
      </c>
      <c r="P100" s="140">
        <f t="shared" si="6"/>
        <v>0</v>
      </c>
      <c r="Q100" s="141">
        <f t="shared" si="7"/>
        <v>0</v>
      </c>
    </row>
    <row r="101" spans="1:17" ht="19.899999999999999" customHeight="1" x14ac:dyDescent="0.25">
      <c r="A101" s="239"/>
      <c r="B101" s="240"/>
      <c r="C101" s="241"/>
      <c r="D101" s="241"/>
      <c r="E101" s="241"/>
      <c r="F101" s="241"/>
      <c r="G101" s="241"/>
      <c r="H101" s="241"/>
      <c r="I101" s="241"/>
      <c r="J101" s="241"/>
      <c r="K101" s="241"/>
      <c r="L101" s="242"/>
      <c r="M101" s="243"/>
      <c r="N101" s="243"/>
      <c r="O101" s="140">
        <f t="shared" si="8"/>
        <v>0</v>
      </c>
      <c r="P101" s="140">
        <f t="shared" si="6"/>
        <v>0</v>
      </c>
      <c r="Q101" s="141">
        <f t="shared" si="7"/>
        <v>0</v>
      </c>
    </row>
    <row r="102" spans="1:17" ht="19.899999999999999" customHeight="1" x14ac:dyDescent="0.25">
      <c r="A102" s="239"/>
      <c r="B102" s="240"/>
      <c r="C102" s="241"/>
      <c r="D102" s="241"/>
      <c r="E102" s="241"/>
      <c r="F102" s="241"/>
      <c r="G102" s="241"/>
      <c r="H102" s="241"/>
      <c r="I102" s="241"/>
      <c r="J102" s="241"/>
      <c r="K102" s="241"/>
      <c r="L102" s="242"/>
      <c r="M102" s="243"/>
      <c r="N102" s="243"/>
      <c r="O102" s="140">
        <f t="shared" si="8"/>
        <v>0</v>
      </c>
      <c r="P102" s="140">
        <f t="shared" si="6"/>
        <v>0</v>
      </c>
      <c r="Q102" s="141">
        <f t="shared" si="7"/>
        <v>0</v>
      </c>
    </row>
    <row r="103" spans="1:17" ht="19.899999999999999" customHeight="1" x14ac:dyDescent="0.25">
      <c r="A103" s="239"/>
      <c r="B103" s="240"/>
      <c r="C103" s="241"/>
      <c r="D103" s="241"/>
      <c r="E103" s="241"/>
      <c r="F103" s="241"/>
      <c r="G103" s="241"/>
      <c r="H103" s="241"/>
      <c r="I103" s="241"/>
      <c r="J103" s="241"/>
      <c r="K103" s="241"/>
      <c r="L103" s="242"/>
      <c r="M103" s="243"/>
      <c r="N103" s="243"/>
      <c r="O103" s="140">
        <f t="shared" si="8"/>
        <v>0</v>
      </c>
      <c r="P103" s="140">
        <f t="shared" si="6"/>
        <v>0</v>
      </c>
      <c r="Q103" s="141">
        <f t="shared" si="7"/>
        <v>0</v>
      </c>
    </row>
    <row r="104" spans="1:17" ht="19.899999999999999" customHeight="1" x14ac:dyDescent="0.25">
      <c r="A104" s="239"/>
      <c r="B104" s="240"/>
      <c r="C104" s="241"/>
      <c r="D104" s="241"/>
      <c r="E104" s="241"/>
      <c r="F104" s="241"/>
      <c r="G104" s="241"/>
      <c r="H104" s="241"/>
      <c r="I104" s="241"/>
      <c r="J104" s="241"/>
      <c r="K104" s="241"/>
      <c r="L104" s="242"/>
      <c r="M104" s="243"/>
      <c r="N104" s="243"/>
      <c r="O104" s="140">
        <f t="shared" si="8"/>
        <v>0</v>
      </c>
      <c r="P104" s="140">
        <f t="shared" si="6"/>
        <v>0</v>
      </c>
      <c r="Q104" s="141">
        <f t="shared" si="7"/>
        <v>0</v>
      </c>
    </row>
    <row r="105" spans="1:17" ht="19.899999999999999" customHeight="1" x14ac:dyDescent="0.25">
      <c r="A105" s="239"/>
      <c r="B105" s="240"/>
      <c r="C105" s="241"/>
      <c r="D105" s="241"/>
      <c r="E105" s="241"/>
      <c r="F105" s="241"/>
      <c r="G105" s="241"/>
      <c r="H105" s="241"/>
      <c r="I105" s="241"/>
      <c r="J105" s="241"/>
      <c r="K105" s="241"/>
      <c r="L105" s="242"/>
      <c r="M105" s="243"/>
      <c r="N105" s="243"/>
      <c r="O105" s="140">
        <f t="shared" si="8"/>
        <v>0</v>
      </c>
      <c r="P105" s="140">
        <f t="shared" si="6"/>
        <v>0</v>
      </c>
      <c r="Q105" s="141">
        <f t="shared" si="7"/>
        <v>0</v>
      </c>
    </row>
    <row r="106" spans="1:17" ht="19.899999999999999" customHeight="1" x14ac:dyDescent="0.25">
      <c r="A106" s="239"/>
      <c r="B106" s="240"/>
      <c r="C106" s="241"/>
      <c r="D106" s="241"/>
      <c r="E106" s="241"/>
      <c r="F106" s="241"/>
      <c r="G106" s="241"/>
      <c r="H106" s="241"/>
      <c r="I106" s="241"/>
      <c r="J106" s="241"/>
      <c r="K106" s="241"/>
      <c r="L106" s="242"/>
      <c r="M106" s="243"/>
      <c r="N106" s="243"/>
      <c r="O106" s="140">
        <f t="shared" si="8"/>
        <v>0</v>
      </c>
      <c r="P106" s="140">
        <f t="shared" si="6"/>
        <v>0</v>
      </c>
      <c r="Q106" s="141">
        <f t="shared" si="7"/>
        <v>0</v>
      </c>
    </row>
    <row r="107" spans="1:17" ht="19.899999999999999" customHeight="1" x14ac:dyDescent="0.25">
      <c r="A107" s="239"/>
      <c r="B107" s="240"/>
      <c r="C107" s="241"/>
      <c r="D107" s="241"/>
      <c r="E107" s="241"/>
      <c r="F107" s="241"/>
      <c r="G107" s="241"/>
      <c r="H107" s="241"/>
      <c r="I107" s="241"/>
      <c r="J107" s="241"/>
      <c r="K107" s="241"/>
      <c r="L107" s="242"/>
      <c r="M107" s="243"/>
      <c r="N107" s="243"/>
      <c r="O107" s="140">
        <f t="shared" si="8"/>
        <v>0</v>
      </c>
      <c r="P107" s="140">
        <f t="shared" si="6"/>
        <v>0</v>
      </c>
      <c r="Q107" s="141">
        <f t="shared" si="7"/>
        <v>0</v>
      </c>
    </row>
    <row r="108" spans="1:17" ht="19.899999999999999" customHeight="1" x14ac:dyDescent="0.25">
      <c r="A108" s="239"/>
      <c r="B108" s="240"/>
      <c r="C108" s="241"/>
      <c r="D108" s="241"/>
      <c r="E108" s="241"/>
      <c r="F108" s="241"/>
      <c r="G108" s="241"/>
      <c r="H108" s="241"/>
      <c r="I108" s="241"/>
      <c r="J108" s="241"/>
      <c r="K108" s="241"/>
      <c r="L108" s="242"/>
      <c r="M108" s="243"/>
      <c r="N108" s="243"/>
      <c r="O108" s="140">
        <f t="shared" si="8"/>
        <v>0</v>
      </c>
      <c r="P108" s="140">
        <f t="shared" si="6"/>
        <v>0</v>
      </c>
      <c r="Q108" s="141">
        <f t="shared" si="7"/>
        <v>0</v>
      </c>
    </row>
    <row r="109" spans="1:17" ht="19.899999999999999" customHeight="1" x14ac:dyDescent="0.25">
      <c r="A109" s="239"/>
      <c r="B109" s="240"/>
      <c r="C109" s="241"/>
      <c r="D109" s="241"/>
      <c r="E109" s="241"/>
      <c r="F109" s="241"/>
      <c r="G109" s="241"/>
      <c r="H109" s="241"/>
      <c r="I109" s="241"/>
      <c r="J109" s="241"/>
      <c r="K109" s="241"/>
      <c r="L109" s="242"/>
      <c r="M109" s="243"/>
      <c r="N109" s="243"/>
      <c r="O109" s="140">
        <f t="shared" si="8"/>
        <v>0</v>
      </c>
      <c r="P109" s="140">
        <f t="shared" si="6"/>
        <v>0</v>
      </c>
      <c r="Q109" s="141">
        <f t="shared" si="7"/>
        <v>0</v>
      </c>
    </row>
    <row r="110" spans="1:17" ht="30.4" customHeight="1" x14ac:dyDescent="0.25">
      <c r="A110" s="160" t="s">
        <v>365</v>
      </c>
      <c r="B110" s="161"/>
      <c r="C110" s="161"/>
      <c r="D110" s="161"/>
      <c r="E110" s="161"/>
      <c r="F110" s="161"/>
      <c r="G110" s="161"/>
      <c r="H110" s="161"/>
      <c r="I110" s="161"/>
      <c r="J110" s="161"/>
      <c r="K110" s="161"/>
      <c r="L110" s="161"/>
      <c r="M110" s="161"/>
      <c r="N110" s="162"/>
      <c r="O110" s="147">
        <f>SUM(O94:O109)</f>
        <v>0</v>
      </c>
      <c r="P110" s="147">
        <f>SUM(P94:P109)</f>
        <v>0</v>
      </c>
      <c r="Q110" s="148">
        <f>SUM(Q94:Q109)</f>
        <v>0</v>
      </c>
    </row>
    <row r="111" spans="1:17" ht="4.1500000000000004" customHeight="1" x14ac:dyDescent="0.25">
      <c r="A111" s="72"/>
      <c r="B111" s="73"/>
      <c r="C111" s="73"/>
      <c r="D111" s="73"/>
      <c r="E111" s="73"/>
      <c r="F111" s="73"/>
      <c r="G111" s="73"/>
      <c r="H111" s="73"/>
      <c r="I111" s="73"/>
      <c r="J111" s="73"/>
      <c r="K111" s="73"/>
      <c r="L111" s="73"/>
      <c r="M111" s="73"/>
      <c r="N111" s="73"/>
      <c r="O111" s="73"/>
      <c r="P111" s="73"/>
      <c r="Q111" s="74"/>
    </row>
    <row r="112" spans="1:17" ht="30.4" customHeight="1" x14ac:dyDescent="0.25">
      <c r="A112" s="163" t="s">
        <v>366</v>
      </c>
      <c r="B112" s="164"/>
      <c r="C112" s="164"/>
      <c r="D112" s="164"/>
      <c r="E112" s="164"/>
      <c r="F112" s="164"/>
      <c r="G112" s="164"/>
      <c r="H112" s="164"/>
      <c r="I112" s="164"/>
      <c r="J112" s="164"/>
      <c r="K112" s="164"/>
      <c r="L112" s="164"/>
      <c r="M112" s="164"/>
      <c r="N112" s="164"/>
      <c r="O112" s="164"/>
      <c r="P112" s="164"/>
      <c r="Q112" s="165"/>
    </row>
    <row r="113" spans="1:17" ht="30.4" customHeight="1" x14ac:dyDescent="0.25">
      <c r="A113" s="133" t="s">
        <v>395</v>
      </c>
      <c r="B113" s="134"/>
      <c r="C113" s="134"/>
      <c r="D113" s="134"/>
      <c r="E113" s="134"/>
      <c r="F113" s="134"/>
      <c r="G113" s="134"/>
      <c r="H113" s="134"/>
      <c r="I113" s="134"/>
      <c r="J113" s="134"/>
      <c r="K113" s="134"/>
      <c r="L113" s="134"/>
      <c r="M113" s="134"/>
      <c r="N113" s="134"/>
      <c r="O113" s="134"/>
      <c r="P113" s="134"/>
      <c r="Q113" s="135"/>
    </row>
    <row r="114" spans="1:17" ht="19.899999999999999" customHeight="1" x14ac:dyDescent="0.25">
      <c r="A114" s="166" t="s">
        <v>390</v>
      </c>
      <c r="B114" s="167"/>
      <c r="C114" s="167" t="s">
        <v>391</v>
      </c>
      <c r="D114" s="167"/>
      <c r="E114" s="167"/>
      <c r="F114" s="167" t="s">
        <v>392</v>
      </c>
      <c r="G114" s="167"/>
      <c r="H114" s="167"/>
      <c r="I114" s="167" t="s">
        <v>393</v>
      </c>
      <c r="J114" s="167"/>
      <c r="K114" s="167"/>
      <c r="L114" s="167"/>
      <c r="M114" s="167" t="s">
        <v>394</v>
      </c>
      <c r="N114" s="167"/>
      <c r="O114" s="167"/>
      <c r="P114" s="167"/>
      <c r="Q114" s="168"/>
    </row>
    <row r="115" spans="1:17" ht="18" customHeight="1" x14ac:dyDescent="0.25">
      <c r="A115" s="169">
        <f>SUMIF(A39:A87,"LIHEAP",O39:O87)</f>
        <v>0</v>
      </c>
      <c r="B115" s="170"/>
      <c r="C115" s="170">
        <f>SUMIF(A39:A87,"LIHEAP",P39:P87)</f>
        <v>0</v>
      </c>
      <c r="D115" s="170"/>
      <c r="E115" s="170"/>
      <c r="F115" s="171">
        <f>SUM(A115:E116)</f>
        <v>0</v>
      </c>
      <c r="G115" s="172"/>
      <c r="H115" s="172"/>
      <c r="I115" s="170">
        <f>SUMIF(A94:A109,"LIHEAP",Q94:Q109)</f>
        <v>0</v>
      </c>
      <c r="J115" s="170"/>
      <c r="K115" s="170"/>
      <c r="L115" s="170"/>
      <c r="M115" s="170">
        <f>F115+I115</f>
        <v>0</v>
      </c>
      <c r="N115" s="170"/>
      <c r="O115" s="170"/>
      <c r="P115" s="170"/>
      <c r="Q115" s="173"/>
    </row>
    <row r="116" spans="1:17" ht="18" customHeight="1" x14ac:dyDescent="0.25">
      <c r="A116" s="169"/>
      <c r="B116" s="170"/>
      <c r="C116" s="170"/>
      <c r="D116" s="170"/>
      <c r="E116" s="170"/>
      <c r="F116" s="172"/>
      <c r="G116" s="172"/>
      <c r="H116" s="172"/>
      <c r="I116" s="170"/>
      <c r="J116" s="170"/>
      <c r="K116" s="170"/>
      <c r="L116" s="170"/>
      <c r="M116" s="170"/>
      <c r="N116" s="170"/>
      <c r="O116" s="170"/>
      <c r="P116" s="170"/>
      <c r="Q116" s="173"/>
    </row>
    <row r="117" spans="1:17" ht="4.1500000000000004" customHeight="1" x14ac:dyDescent="0.25">
      <c r="A117" s="72"/>
      <c r="B117" s="73"/>
      <c r="C117" s="73"/>
      <c r="D117" s="73"/>
      <c r="E117" s="73"/>
      <c r="F117" s="73"/>
      <c r="G117" s="73"/>
      <c r="H117" s="73"/>
      <c r="I117" s="73"/>
      <c r="J117" s="73"/>
      <c r="K117" s="73"/>
      <c r="L117" s="73"/>
      <c r="M117" s="73"/>
      <c r="N117" s="73"/>
      <c r="O117" s="73"/>
      <c r="P117" s="73"/>
      <c r="Q117" s="74"/>
    </row>
    <row r="118" spans="1:17" ht="30.4" customHeight="1" x14ac:dyDescent="0.25">
      <c r="A118" s="127" t="s">
        <v>396</v>
      </c>
      <c r="B118" s="128"/>
      <c r="C118" s="128"/>
      <c r="D118" s="128"/>
      <c r="E118" s="128"/>
      <c r="F118" s="128"/>
      <c r="G118" s="128"/>
      <c r="H118" s="128"/>
      <c r="I118" s="128"/>
      <c r="J118" s="128"/>
      <c r="K118" s="128"/>
      <c r="L118" s="128"/>
      <c r="M118" s="128"/>
      <c r="N118" s="128"/>
      <c r="O118" s="128"/>
      <c r="P118" s="128"/>
      <c r="Q118" s="129"/>
    </row>
    <row r="119" spans="1:17" ht="19.899999999999999" customHeight="1" x14ac:dyDescent="0.25">
      <c r="A119" s="174" t="s">
        <v>390</v>
      </c>
      <c r="B119" s="175"/>
      <c r="C119" s="175" t="s">
        <v>391</v>
      </c>
      <c r="D119" s="175"/>
      <c r="E119" s="175"/>
      <c r="F119" s="175" t="s">
        <v>392</v>
      </c>
      <c r="G119" s="175"/>
      <c r="H119" s="175"/>
      <c r="I119" s="175" t="s">
        <v>393</v>
      </c>
      <c r="J119" s="175"/>
      <c r="K119" s="175"/>
      <c r="L119" s="175"/>
      <c r="M119" s="175" t="s">
        <v>398</v>
      </c>
      <c r="N119" s="175"/>
      <c r="O119" s="175"/>
      <c r="P119" s="175"/>
      <c r="Q119" s="176"/>
    </row>
    <row r="120" spans="1:17" x14ac:dyDescent="0.25">
      <c r="A120" s="169">
        <f>SUMIF(A39:A87,"DOE",O39:O87)</f>
        <v>0</v>
      </c>
      <c r="B120" s="170"/>
      <c r="C120" s="170">
        <f>SUMIF(A39:A87,"DOE",P39:P87)</f>
        <v>0</v>
      </c>
      <c r="D120" s="170"/>
      <c r="E120" s="170"/>
      <c r="F120" s="171">
        <f>SUM(A120:C120)</f>
        <v>0</v>
      </c>
      <c r="G120" s="172"/>
      <c r="H120" s="172"/>
      <c r="I120" s="170">
        <f>SUMIF(A94:A109,"DOE",Q94:Q109)</f>
        <v>0</v>
      </c>
      <c r="J120" s="170"/>
      <c r="K120" s="170"/>
      <c r="L120" s="170"/>
      <c r="M120" s="170">
        <f>F120+I120</f>
        <v>0</v>
      </c>
      <c r="N120" s="170"/>
      <c r="O120" s="170"/>
      <c r="P120" s="170"/>
      <c r="Q120" s="173"/>
    </row>
    <row r="121" spans="1:17" x14ac:dyDescent="0.25">
      <c r="A121" s="169"/>
      <c r="B121" s="170"/>
      <c r="C121" s="170"/>
      <c r="D121" s="170"/>
      <c r="E121" s="170"/>
      <c r="F121" s="172"/>
      <c r="G121" s="172"/>
      <c r="H121" s="172"/>
      <c r="I121" s="170"/>
      <c r="J121" s="170"/>
      <c r="K121" s="170"/>
      <c r="L121" s="170"/>
      <c r="M121" s="170"/>
      <c r="N121" s="170"/>
      <c r="O121" s="170"/>
      <c r="P121" s="170"/>
      <c r="Q121" s="173"/>
    </row>
    <row r="122" spans="1:17" ht="4.1500000000000004" customHeight="1" x14ac:dyDescent="0.25">
      <c r="A122" s="72"/>
      <c r="B122" s="73"/>
      <c r="C122" s="73"/>
      <c r="D122" s="73"/>
      <c r="E122" s="73"/>
      <c r="F122" s="73"/>
      <c r="G122" s="73"/>
      <c r="H122" s="73"/>
      <c r="I122" s="73"/>
      <c r="J122" s="73"/>
      <c r="K122" s="73"/>
      <c r="L122" s="73"/>
      <c r="M122" s="73"/>
      <c r="N122" s="73"/>
      <c r="O122" s="73"/>
      <c r="P122" s="73"/>
      <c r="Q122" s="74"/>
    </row>
    <row r="123" spans="1:17" ht="30.4" customHeight="1" x14ac:dyDescent="0.25">
      <c r="A123" s="133" t="s">
        <v>397</v>
      </c>
      <c r="B123" s="134"/>
      <c r="C123" s="134"/>
      <c r="D123" s="134"/>
      <c r="E123" s="134"/>
      <c r="F123" s="134"/>
      <c r="G123" s="134"/>
      <c r="H123" s="134"/>
      <c r="I123" s="134"/>
      <c r="J123" s="134"/>
      <c r="K123" s="134"/>
      <c r="L123" s="134"/>
      <c r="M123" s="134"/>
      <c r="N123" s="134"/>
      <c r="O123" s="134"/>
      <c r="P123" s="134"/>
      <c r="Q123" s="135"/>
    </row>
    <row r="124" spans="1:17" ht="19.899999999999999" customHeight="1" x14ac:dyDescent="0.25">
      <c r="A124" s="166" t="s">
        <v>390</v>
      </c>
      <c r="B124" s="167"/>
      <c r="C124" s="167" t="s">
        <v>391</v>
      </c>
      <c r="D124" s="167"/>
      <c r="E124" s="167"/>
      <c r="F124" s="167" t="s">
        <v>392</v>
      </c>
      <c r="G124" s="167"/>
      <c r="H124" s="167"/>
      <c r="I124" s="167" t="s">
        <v>393</v>
      </c>
      <c r="J124" s="167"/>
      <c r="K124" s="167"/>
      <c r="L124" s="167"/>
      <c r="M124" s="167" t="s">
        <v>399</v>
      </c>
      <c r="N124" s="167"/>
      <c r="O124" s="167"/>
      <c r="P124" s="167"/>
      <c r="Q124" s="168"/>
    </row>
    <row r="125" spans="1:17" x14ac:dyDescent="0.25">
      <c r="A125" s="169">
        <f>SUMIF(A39:A87,"DOE-BIL",O39:O87)</f>
        <v>0</v>
      </c>
      <c r="B125" s="170"/>
      <c r="C125" s="170">
        <f>SUMIF(A39:A87,"DOE-BIL",P39:P87)</f>
        <v>0</v>
      </c>
      <c r="D125" s="170"/>
      <c r="E125" s="170"/>
      <c r="F125" s="177">
        <f>SUM(A125:C125)</f>
        <v>0</v>
      </c>
      <c r="G125" s="178"/>
      <c r="H125" s="178"/>
      <c r="I125" s="170">
        <f>SUMIF(A94:A109,"DOE-BIL",Q94:Q109)</f>
        <v>0</v>
      </c>
      <c r="J125" s="170"/>
      <c r="K125" s="170"/>
      <c r="L125" s="170"/>
      <c r="M125" s="170">
        <f>F125+I125</f>
        <v>0</v>
      </c>
      <c r="N125" s="170"/>
      <c r="O125" s="170"/>
      <c r="P125" s="170"/>
      <c r="Q125" s="173"/>
    </row>
    <row r="126" spans="1:17" x14ac:dyDescent="0.25">
      <c r="A126" s="169"/>
      <c r="B126" s="170"/>
      <c r="C126" s="170"/>
      <c r="D126" s="170"/>
      <c r="E126" s="170"/>
      <c r="F126" s="178"/>
      <c r="G126" s="178"/>
      <c r="H126" s="178"/>
      <c r="I126" s="170"/>
      <c r="J126" s="170"/>
      <c r="K126" s="170"/>
      <c r="L126" s="170"/>
      <c r="M126" s="170"/>
      <c r="N126" s="170"/>
      <c r="O126" s="170"/>
      <c r="P126" s="170"/>
      <c r="Q126" s="173"/>
    </row>
    <row r="127" spans="1:17" ht="4.1500000000000004" customHeight="1" x14ac:dyDescent="0.25">
      <c r="A127" s="72"/>
      <c r="B127" s="73"/>
      <c r="C127" s="73"/>
      <c r="D127" s="73"/>
      <c r="E127" s="73"/>
      <c r="F127" s="73"/>
      <c r="G127" s="73"/>
      <c r="H127" s="73"/>
      <c r="I127" s="73"/>
      <c r="J127" s="73"/>
      <c r="K127" s="73"/>
      <c r="L127" s="73"/>
      <c r="M127" s="73"/>
      <c r="N127" s="73"/>
      <c r="O127" s="73"/>
      <c r="P127" s="73"/>
      <c r="Q127" s="74"/>
    </row>
    <row r="128" spans="1:17" ht="30.4" customHeight="1" x14ac:dyDescent="0.25">
      <c r="A128" s="127" t="s">
        <v>401</v>
      </c>
      <c r="B128" s="128"/>
      <c r="C128" s="128"/>
      <c r="D128" s="128"/>
      <c r="E128" s="128"/>
      <c r="F128" s="128"/>
      <c r="G128" s="128"/>
      <c r="H128" s="128"/>
      <c r="I128" s="128"/>
      <c r="J128" s="128"/>
      <c r="K128" s="128"/>
      <c r="L128" s="128"/>
      <c r="M128" s="128"/>
      <c r="N128" s="128"/>
      <c r="O128" s="128"/>
      <c r="P128" s="128"/>
      <c r="Q128" s="129"/>
    </row>
    <row r="129" spans="1:17" ht="19.899999999999999" customHeight="1" x14ac:dyDescent="0.25">
      <c r="A129" s="174" t="s">
        <v>390</v>
      </c>
      <c r="B129" s="175"/>
      <c r="C129" s="175" t="s">
        <v>391</v>
      </c>
      <c r="D129" s="175"/>
      <c r="E129" s="175"/>
      <c r="F129" s="175" t="s">
        <v>392</v>
      </c>
      <c r="G129" s="175"/>
      <c r="H129" s="175"/>
      <c r="I129" s="175" t="s">
        <v>393</v>
      </c>
      <c r="J129" s="175"/>
      <c r="K129" s="175"/>
      <c r="L129" s="175"/>
      <c r="M129" s="175" t="s">
        <v>400</v>
      </c>
      <c r="N129" s="175"/>
      <c r="O129" s="175"/>
      <c r="P129" s="175"/>
      <c r="Q129" s="176"/>
    </row>
    <row r="130" spans="1:17" x14ac:dyDescent="0.25">
      <c r="A130" s="169">
        <f>SUMIF(A39:A87,"OTHER",O39:O87)</f>
        <v>0</v>
      </c>
      <c r="B130" s="170"/>
      <c r="C130" s="170">
        <f>SUMIF(A39:A87,"OTHER",P39:P87)</f>
        <v>0</v>
      </c>
      <c r="D130" s="170"/>
      <c r="E130" s="170"/>
      <c r="F130" s="177">
        <f>SUM(A130,C130)</f>
        <v>0</v>
      </c>
      <c r="G130" s="178"/>
      <c r="H130" s="178"/>
      <c r="I130" s="170">
        <f>SUMIF(A94:A109,"OTHER",Q94:Q109)</f>
        <v>0</v>
      </c>
      <c r="J130" s="170"/>
      <c r="K130" s="170"/>
      <c r="L130" s="170"/>
      <c r="M130" s="170">
        <f>F130+I130</f>
        <v>0</v>
      </c>
      <c r="N130" s="170"/>
      <c r="O130" s="170"/>
      <c r="P130" s="170"/>
      <c r="Q130" s="173"/>
    </row>
    <row r="131" spans="1:17" x14ac:dyDescent="0.25">
      <c r="A131" s="169"/>
      <c r="B131" s="170"/>
      <c r="C131" s="170"/>
      <c r="D131" s="170"/>
      <c r="E131" s="170"/>
      <c r="F131" s="178"/>
      <c r="G131" s="178"/>
      <c r="H131" s="178"/>
      <c r="I131" s="170"/>
      <c r="J131" s="170"/>
      <c r="K131" s="170"/>
      <c r="L131" s="170"/>
      <c r="M131" s="170"/>
      <c r="N131" s="170"/>
      <c r="O131" s="170"/>
      <c r="P131" s="170"/>
      <c r="Q131" s="173"/>
    </row>
    <row r="132" spans="1:17" ht="4.1500000000000004" customHeight="1" x14ac:dyDescent="0.25">
      <c r="A132" s="72"/>
      <c r="B132" s="73"/>
      <c r="C132" s="73"/>
      <c r="D132" s="73"/>
      <c r="E132" s="73"/>
      <c r="F132" s="73"/>
      <c r="G132" s="73"/>
      <c r="H132" s="73"/>
      <c r="I132" s="73"/>
      <c r="J132" s="73"/>
      <c r="K132" s="73"/>
      <c r="L132" s="73"/>
      <c r="M132" s="73"/>
      <c r="N132" s="73"/>
      <c r="O132" s="73"/>
      <c r="P132" s="73"/>
      <c r="Q132" s="74"/>
    </row>
    <row r="133" spans="1:17" ht="30.4" customHeight="1" x14ac:dyDescent="0.25">
      <c r="A133" s="133" t="s">
        <v>384</v>
      </c>
      <c r="B133" s="134"/>
      <c r="C133" s="134"/>
      <c r="D133" s="134"/>
      <c r="E133" s="134"/>
      <c r="F133" s="134"/>
      <c r="G133" s="134"/>
      <c r="H133" s="134"/>
      <c r="I133" s="134"/>
      <c r="J133" s="134"/>
      <c r="K133" s="134"/>
      <c r="L133" s="134"/>
      <c r="M133" s="134"/>
      <c r="N133" s="134"/>
      <c r="O133" s="134"/>
      <c r="P133" s="134"/>
      <c r="Q133" s="135"/>
    </row>
    <row r="134" spans="1:17" ht="14.45" customHeight="1" x14ac:dyDescent="0.25">
      <c r="A134" s="180" t="s">
        <v>452</v>
      </c>
      <c r="B134" s="181"/>
      <c r="C134" s="181"/>
      <c r="D134" s="244"/>
      <c r="E134" s="244"/>
      <c r="F134" s="244"/>
      <c r="G134" s="244"/>
      <c r="H134" s="167" t="s">
        <v>457</v>
      </c>
      <c r="I134" s="167"/>
      <c r="J134" s="167"/>
      <c r="K134" s="167"/>
      <c r="L134" s="167"/>
      <c r="M134" s="184">
        <f>M115+M120+M125+M130</f>
        <v>0</v>
      </c>
      <c r="N134" s="184"/>
      <c r="O134" s="184"/>
      <c r="P134" s="184"/>
      <c r="Q134" s="185"/>
    </row>
    <row r="135" spans="1:17" ht="15" customHeight="1" x14ac:dyDescent="0.25">
      <c r="A135" s="180"/>
      <c r="B135" s="181"/>
      <c r="C135" s="181"/>
      <c r="D135" s="244"/>
      <c r="E135" s="244"/>
      <c r="F135" s="244"/>
      <c r="G135" s="244"/>
      <c r="H135" s="167"/>
      <c r="I135" s="167"/>
      <c r="J135" s="167"/>
      <c r="K135" s="167"/>
      <c r="L135" s="167"/>
      <c r="M135" s="184"/>
      <c r="N135" s="184"/>
      <c r="O135" s="184"/>
      <c r="P135" s="184"/>
      <c r="Q135" s="185"/>
    </row>
    <row r="136" spans="1:17" ht="15.75" customHeight="1" thickBot="1" x14ac:dyDescent="0.3">
      <c r="A136" s="182"/>
      <c r="B136" s="183"/>
      <c r="C136" s="183"/>
      <c r="D136" s="245"/>
      <c r="E136" s="245"/>
      <c r="F136" s="245"/>
      <c r="G136" s="245"/>
      <c r="H136" s="179"/>
      <c r="I136" s="179"/>
      <c r="J136" s="179"/>
      <c r="K136" s="179"/>
      <c r="L136" s="179"/>
      <c r="M136" s="186"/>
      <c r="N136" s="186"/>
      <c r="O136" s="186"/>
      <c r="P136" s="186"/>
      <c r="Q136" s="187"/>
    </row>
    <row r="137" spans="1:17" ht="4.3499999999999996" customHeight="1" thickBot="1" x14ac:dyDescent="0.3">
      <c r="A137" s="59"/>
      <c r="B137" s="60"/>
      <c r="C137" s="60"/>
      <c r="D137" s="60"/>
      <c r="E137" s="60"/>
      <c r="F137" s="60"/>
      <c r="G137" s="60"/>
      <c r="H137" s="60"/>
      <c r="I137" s="60"/>
      <c r="J137" s="60"/>
      <c r="K137" s="60"/>
      <c r="L137" s="60"/>
      <c r="M137" s="60"/>
      <c r="N137" s="60"/>
      <c r="O137" s="60"/>
      <c r="P137" s="60"/>
      <c r="Q137" s="61"/>
    </row>
    <row r="138" spans="1:17" ht="27" customHeight="1" thickBot="1" x14ac:dyDescent="0.4">
      <c r="A138" s="197" t="s">
        <v>439</v>
      </c>
      <c r="B138" s="198"/>
      <c r="C138" s="198"/>
      <c r="D138" s="198"/>
      <c r="E138" s="198"/>
      <c r="F138" s="198"/>
      <c r="G138" s="198"/>
      <c r="H138" s="198"/>
      <c r="I138" s="198"/>
      <c r="J138" s="198"/>
      <c r="K138" s="198"/>
      <c r="L138" s="198"/>
      <c r="M138" s="198"/>
      <c r="N138" s="198"/>
      <c r="O138" s="198"/>
      <c r="P138" s="198"/>
      <c r="Q138" s="199"/>
    </row>
    <row r="139" spans="1:17" ht="12" customHeight="1" x14ac:dyDescent="0.25">
      <c r="A139" s="188" t="s">
        <v>471</v>
      </c>
      <c r="B139" s="189"/>
      <c r="C139" s="189"/>
      <c r="D139" s="189"/>
      <c r="E139" s="189"/>
      <c r="F139" s="189"/>
      <c r="G139" s="189"/>
      <c r="H139" s="189"/>
      <c r="I139" s="189"/>
      <c r="J139" s="189"/>
      <c r="K139" s="189"/>
      <c r="L139" s="189"/>
      <c r="M139" s="189"/>
      <c r="N139" s="189"/>
      <c r="O139" s="189"/>
      <c r="P139" s="189"/>
      <c r="Q139" s="190"/>
    </row>
    <row r="140" spans="1:17" x14ac:dyDescent="0.25">
      <c r="A140" s="191"/>
      <c r="B140" s="192"/>
      <c r="C140" s="192"/>
      <c r="D140" s="192"/>
      <c r="E140" s="192"/>
      <c r="F140" s="192"/>
      <c r="G140" s="192"/>
      <c r="H140" s="192"/>
      <c r="I140" s="192"/>
      <c r="J140" s="192"/>
      <c r="K140" s="192"/>
      <c r="L140" s="192"/>
      <c r="M140" s="192"/>
      <c r="N140" s="192"/>
      <c r="O140" s="192"/>
      <c r="P140" s="192"/>
      <c r="Q140" s="193"/>
    </row>
    <row r="141" spans="1:17" x14ac:dyDescent="0.25">
      <c r="A141" s="191"/>
      <c r="B141" s="192"/>
      <c r="C141" s="192"/>
      <c r="D141" s="192"/>
      <c r="E141" s="192"/>
      <c r="F141" s="192"/>
      <c r="G141" s="192"/>
      <c r="H141" s="192"/>
      <c r="I141" s="192"/>
      <c r="J141" s="192"/>
      <c r="K141" s="192"/>
      <c r="L141" s="192"/>
      <c r="M141" s="192"/>
      <c r="N141" s="192"/>
      <c r="O141" s="192"/>
      <c r="P141" s="192"/>
      <c r="Q141" s="193"/>
    </row>
    <row r="142" spans="1:17" ht="9" customHeight="1" x14ac:dyDescent="0.25">
      <c r="A142" s="191"/>
      <c r="B142" s="192"/>
      <c r="C142" s="192"/>
      <c r="D142" s="192"/>
      <c r="E142" s="192"/>
      <c r="F142" s="192"/>
      <c r="G142" s="192"/>
      <c r="H142" s="192"/>
      <c r="I142" s="192"/>
      <c r="J142" s="192"/>
      <c r="K142" s="192"/>
      <c r="L142" s="192"/>
      <c r="M142" s="192"/>
      <c r="N142" s="192"/>
      <c r="O142" s="192"/>
      <c r="P142" s="192"/>
      <c r="Q142" s="193"/>
    </row>
    <row r="143" spans="1:17" ht="7.5" customHeight="1" x14ac:dyDescent="0.25">
      <c r="A143" s="191"/>
      <c r="B143" s="192"/>
      <c r="C143" s="192"/>
      <c r="D143" s="192"/>
      <c r="E143" s="192"/>
      <c r="F143" s="192"/>
      <c r="G143" s="192"/>
      <c r="H143" s="192"/>
      <c r="I143" s="192"/>
      <c r="J143" s="192"/>
      <c r="K143" s="192"/>
      <c r="L143" s="192"/>
      <c r="M143" s="192"/>
      <c r="N143" s="192"/>
      <c r="O143" s="192"/>
      <c r="P143" s="192"/>
      <c r="Q143" s="193"/>
    </row>
    <row r="144" spans="1:17" hidden="1" x14ac:dyDescent="0.25">
      <c r="A144" s="191"/>
      <c r="B144" s="192"/>
      <c r="C144" s="192"/>
      <c r="D144" s="192"/>
      <c r="E144" s="192"/>
      <c r="F144" s="192"/>
      <c r="G144" s="192"/>
      <c r="H144" s="192"/>
      <c r="I144" s="192"/>
      <c r="J144" s="192"/>
      <c r="K144" s="192"/>
      <c r="L144" s="192"/>
      <c r="M144" s="192"/>
      <c r="N144" s="192"/>
      <c r="O144" s="192"/>
      <c r="P144" s="192"/>
      <c r="Q144" s="193"/>
    </row>
    <row r="145" spans="1:17" ht="30" customHeight="1" x14ac:dyDescent="0.25">
      <c r="A145" s="194" t="s">
        <v>470</v>
      </c>
      <c r="B145" s="195"/>
      <c r="C145" s="195"/>
      <c r="D145" s="196"/>
      <c r="E145" s="246"/>
      <c r="F145" s="246"/>
      <c r="G145" s="246"/>
      <c r="H145" s="246"/>
      <c r="I145" s="246"/>
      <c r="J145" s="246"/>
      <c r="K145" s="246"/>
      <c r="L145" s="246"/>
      <c r="M145" s="246"/>
      <c r="N145" s="247"/>
      <c r="O145" s="206" t="s">
        <v>469</v>
      </c>
      <c r="P145" s="248"/>
      <c r="Q145" s="249"/>
    </row>
    <row r="146" spans="1:17" x14ac:dyDescent="0.25">
      <c r="A146" s="200" t="s">
        <v>472</v>
      </c>
      <c r="B146" s="201"/>
      <c r="C146" s="201"/>
      <c r="D146" s="201"/>
      <c r="E146" s="201"/>
      <c r="F146" s="201"/>
      <c r="G146" s="201"/>
      <c r="H146" s="201"/>
      <c r="I146" s="201"/>
      <c r="J146" s="201"/>
      <c r="K146" s="201"/>
      <c r="L146" s="201"/>
      <c r="M146" s="201"/>
      <c r="N146" s="201"/>
      <c r="O146" s="201"/>
      <c r="P146" s="201"/>
      <c r="Q146" s="202"/>
    </row>
    <row r="147" spans="1:17" x14ac:dyDescent="0.25">
      <c r="A147" s="203"/>
      <c r="B147" s="204"/>
      <c r="C147" s="204"/>
      <c r="D147" s="204"/>
      <c r="E147" s="204"/>
      <c r="F147" s="204"/>
      <c r="G147" s="204"/>
      <c r="H147" s="204"/>
      <c r="I147" s="204"/>
      <c r="J147" s="204"/>
      <c r="K147" s="204"/>
      <c r="L147" s="204"/>
      <c r="M147" s="204"/>
      <c r="N147" s="204"/>
      <c r="O147" s="204"/>
      <c r="P147" s="204"/>
      <c r="Q147" s="205"/>
    </row>
    <row r="148" spans="1:17" x14ac:dyDescent="0.25">
      <c r="A148" s="203" t="s">
        <v>473</v>
      </c>
      <c r="B148" s="204"/>
      <c r="C148" s="204"/>
      <c r="D148" s="204"/>
      <c r="E148" s="204"/>
      <c r="F148" s="204"/>
      <c r="G148" s="204"/>
      <c r="H148" s="204"/>
      <c r="I148" s="204"/>
      <c r="J148" s="204"/>
      <c r="K148" s="204"/>
      <c r="L148" s="204"/>
      <c r="M148" s="204"/>
      <c r="N148" s="204"/>
      <c r="O148" s="204"/>
      <c r="P148" s="204"/>
      <c r="Q148" s="205"/>
    </row>
    <row r="149" spans="1:17" x14ac:dyDescent="0.25">
      <c r="A149" s="203"/>
      <c r="B149" s="204"/>
      <c r="C149" s="204"/>
      <c r="D149" s="204"/>
      <c r="E149" s="204"/>
      <c r="F149" s="204"/>
      <c r="G149" s="204"/>
      <c r="H149" s="204"/>
      <c r="I149" s="204"/>
      <c r="J149" s="204"/>
      <c r="K149" s="204"/>
      <c r="L149" s="204"/>
      <c r="M149" s="204"/>
      <c r="N149" s="204"/>
      <c r="O149" s="204"/>
      <c r="P149" s="204"/>
      <c r="Q149" s="205"/>
    </row>
    <row r="150" spans="1:17" x14ac:dyDescent="0.25">
      <c r="A150" s="203"/>
      <c r="B150" s="204"/>
      <c r="C150" s="204"/>
      <c r="D150" s="204"/>
      <c r="E150" s="204"/>
      <c r="F150" s="204"/>
      <c r="G150" s="204"/>
      <c r="H150" s="204"/>
      <c r="I150" s="204"/>
      <c r="J150" s="204"/>
      <c r="K150" s="204"/>
      <c r="L150" s="204"/>
      <c r="M150" s="204"/>
      <c r="N150" s="204"/>
      <c r="O150" s="204"/>
      <c r="P150" s="204"/>
      <c r="Q150" s="205"/>
    </row>
    <row r="151" spans="1:17" ht="30" customHeight="1" x14ac:dyDescent="0.25">
      <c r="A151" s="194" t="s">
        <v>440</v>
      </c>
      <c r="B151" s="195"/>
      <c r="C151" s="195"/>
      <c r="D151" s="196"/>
      <c r="E151" s="246"/>
      <c r="F151" s="246"/>
      <c r="G151" s="246"/>
      <c r="H151" s="246"/>
      <c r="I151" s="246"/>
      <c r="J151" s="246"/>
      <c r="K151" s="246"/>
      <c r="L151" s="246"/>
      <c r="M151" s="246"/>
      <c r="N151" s="247"/>
      <c r="O151" s="207" t="s">
        <v>474</v>
      </c>
      <c r="P151" s="248"/>
      <c r="Q151" s="249"/>
    </row>
    <row r="152" spans="1:17" ht="30" customHeight="1" x14ac:dyDescent="0.25">
      <c r="A152" s="250" t="s">
        <v>509</v>
      </c>
      <c r="B152" s="251"/>
      <c r="C152" s="251"/>
      <c r="D152" s="251"/>
      <c r="E152" s="251"/>
      <c r="F152" s="251"/>
      <c r="G152" s="251"/>
      <c r="H152" s="251"/>
      <c r="I152" s="251"/>
      <c r="J152" s="251"/>
      <c r="K152" s="251"/>
      <c r="L152" s="251"/>
      <c r="M152" s="251"/>
      <c r="N152" s="251"/>
      <c r="O152" s="251"/>
      <c r="P152" s="251"/>
      <c r="Q152" s="252"/>
    </row>
    <row r="153" spans="1:17" ht="30" customHeight="1" x14ac:dyDescent="0.25">
      <c r="A153" s="253"/>
      <c r="B153" s="254"/>
      <c r="C153" s="254"/>
      <c r="D153" s="254"/>
      <c r="E153" s="254"/>
      <c r="F153" s="254"/>
      <c r="G153" s="254"/>
      <c r="H153" s="254"/>
      <c r="I153" s="254"/>
      <c r="J153" s="254"/>
      <c r="K153" s="254"/>
      <c r="L153" s="254"/>
      <c r="M153" s="254"/>
      <c r="N153" s="254"/>
      <c r="O153" s="254"/>
      <c r="P153" s="254"/>
      <c r="Q153" s="255"/>
    </row>
    <row r="154" spans="1:17" ht="30" customHeight="1" x14ac:dyDescent="0.25">
      <c r="A154" s="256" t="s">
        <v>512</v>
      </c>
      <c r="B154" s="251"/>
      <c r="C154" s="251"/>
      <c r="D154" s="251"/>
      <c r="E154" s="251"/>
      <c r="F154" s="251"/>
      <c r="G154" s="251"/>
      <c r="H154" s="251"/>
      <c r="I154" s="251"/>
      <c r="J154" s="251"/>
      <c r="K154" s="251"/>
      <c r="L154" s="251"/>
      <c r="M154" s="251"/>
      <c r="N154" s="251"/>
      <c r="O154" s="251"/>
      <c r="P154" s="251"/>
      <c r="Q154" s="257"/>
    </row>
    <row r="155" spans="1:17" ht="30" customHeight="1" x14ac:dyDescent="0.25">
      <c r="A155" s="258"/>
      <c r="B155" s="259"/>
      <c r="C155" s="259"/>
      <c r="D155" s="259"/>
      <c r="E155" s="259"/>
      <c r="F155" s="259"/>
      <c r="G155" s="259"/>
      <c r="H155" s="259"/>
      <c r="I155" s="259"/>
      <c r="J155" s="259"/>
      <c r="K155" s="259"/>
      <c r="L155" s="259"/>
      <c r="M155" s="259"/>
      <c r="N155" s="259"/>
      <c r="O155" s="259"/>
      <c r="P155" s="259"/>
      <c r="Q155" s="260"/>
    </row>
    <row r="156" spans="1:17" ht="30" customHeight="1" thickBot="1" x14ac:dyDescent="0.3">
      <c r="A156" s="194" t="s">
        <v>440</v>
      </c>
      <c r="B156" s="195"/>
      <c r="C156" s="195"/>
      <c r="D156" s="196"/>
      <c r="E156" s="261"/>
      <c r="F156" s="262"/>
      <c r="G156" s="262"/>
      <c r="H156" s="262"/>
      <c r="I156" s="262"/>
      <c r="J156" s="262"/>
      <c r="K156" s="262"/>
      <c r="L156" s="262"/>
      <c r="M156" s="262"/>
      <c r="N156" s="263"/>
      <c r="O156" s="207" t="s">
        <v>474</v>
      </c>
      <c r="P156" s="248"/>
      <c r="Q156" s="249"/>
    </row>
    <row r="157" spans="1:17" ht="4.3499999999999996" customHeight="1" thickBot="1" x14ac:dyDescent="0.3">
      <c r="A157" s="55"/>
      <c r="B157" s="56"/>
      <c r="C157" s="56"/>
      <c r="D157" s="56"/>
      <c r="E157" s="57"/>
      <c r="F157" s="57"/>
      <c r="G157" s="57"/>
      <c r="H157" s="57"/>
      <c r="I157" s="57"/>
      <c r="J157" s="57"/>
      <c r="K157" s="57"/>
      <c r="L157" s="57"/>
      <c r="M157" s="57"/>
      <c r="N157" s="57"/>
      <c r="O157" s="56"/>
      <c r="P157" s="57"/>
      <c r="Q157" s="58"/>
    </row>
  </sheetData>
  <sheetProtection algorithmName="SHA-512" hashValue="Zs2JsRcGWBJ0whlmRYBVX9r8CAfAY2mJLIs0KwFdQyFKWhRXnYmv7EMXFS+IyxOibFiWDjp0dmOwXKcCvNbwzw==" saltValue="qFVvgiUr5WqV6PmUA2p7mA==" spinCount="100000" sheet="1" objects="1" scenarios="1"/>
  <mergeCells count="369">
    <mergeCell ref="M36:N36"/>
    <mergeCell ref="A36:L36"/>
    <mergeCell ref="D134:G136"/>
    <mergeCell ref="H134:L136"/>
    <mergeCell ref="A112:Q112"/>
    <mergeCell ref="A113:Q113"/>
    <mergeCell ref="M114:Q114"/>
    <mergeCell ref="M115:Q116"/>
    <mergeCell ref="A117:Q117"/>
    <mergeCell ref="A118:Q118"/>
    <mergeCell ref="I130:L131"/>
    <mergeCell ref="M130:Q131"/>
    <mergeCell ref="A127:Q127"/>
    <mergeCell ref="A132:Q132"/>
    <mergeCell ref="A129:B129"/>
    <mergeCell ref="C129:E129"/>
    <mergeCell ref="F129:H129"/>
    <mergeCell ref="I129:L129"/>
    <mergeCell ref="A128:Q128"/>
    <mergeCell ref="M129:Q129"/>
    <mergeCell ref="A124:B124"/>
    <mergeCell ref="C124:E124"/>
    <mergeCell ref="F124:H124"/>
    <mergeCell ref="I124:L124"/>
    <mergeCell ref="A44:B44"/>
    <mergeCell ref="C44:D44"/>
    <mergeCell ref="A45:B45"/>
    <mergeCell ref="C45:D45"/>
    <mergeCell ref="M119:Q119"/>
    <mergeCell ref="A109:B109"/>
    <mergeCell ref="C109:K109"/>
    <mergeCell ref="A115:B116"/>
    <mergeCell ref="C115:E116"/>
    <mergeCell ref="C101:K101"/>
    <mergeCell ref="A102:B102"/>
    <mergeCell ref="C102:K102"/>
    <mergeCell ref="A103:B103"/>
    <mergeCell ref="C103:K103"/>
    <mergeCell ref="A104:B104"/>
    <mergeCell ref="C104:K104"/>
    <mergeCell ref="F115:H116"/>
    <mergeCell ref="I115:L116"/>
    <mergeCell ref="A114:B114"/>
    <mergeCell ref="C114:E114"/>
    <mergeCell ref="F114:H114"/>
    <mergeCell ref="I114:L114"/>
    <mergeCell ref="A111:Q111"/>
    <mergeCell ref="A110:N110"/>
    <mergeCell ref="A39:B39"/>
    <mergeCell ref="C39:D39"/>
    <mergeCell ref="A40:B40"/>
    <mergeCell ref="C40:D40"/>
    <mergeCell ref="A41:B41"/>
    <mergeCell ref="C41:D41"/>
    <mergeCell ref="A42:B42"/>
    <mergeCell ref="C42:D42"/>
    <mergeCell ref="A43:B43"/>
    <mergeCell ref="C43:D43"/>
    <mergeCell ref="O36:Q36"/>
    <mergeCell ref="A133:Q133"/>
    <mergeCell ref="M134:Q136"/>
    <mergeCell ref="C3:I3"/>
    <mergeCell ref="J3:K3"/>
    <mergeCell ref="L3:Q3"/>
    <mergeCell ref="A4:Q4"/>
    <mergeCell ref="N5:Q6"/>
    <mergeCell ref="A134:C136"/>
    <mergeCell ref="A130:B131"/>
    <mergeCell ref="C130:E131"/>
    <mergeCell ref="F130:H131"/>
    <mergeCell ref="J5:M6"/>
    <mergeCell ref="F5:I6"/>
    <mergeCell ref="J7:M7"/>
    <mergeCell ref="A5:E6"/>
    <mergeCell ref="A7:E7"/>
    <mergeCell ref="F7:I7"/>
    <mergeCell ref="A8:Q8"/>
    <mergeCell ref="I9:Q10"/>
    <mergeCell ref="M11:Q12"/>
    <mergeCell ref="M13:Q14"/>
    <mergeCell ref="A15:Q15"/>
    <mergeCell ref="M16:Q18"/>
    <mergeCell ref="M37:M38"/>
    <mergeCell ref="N37:N38"/>
    <mergeCell ref="O37:O38"/>
    <mergeCell ref="C62:D62"/>
    <mergeCell ref="A63:B63"/>
    <mergeCell ref="C63:D63"/>
    <mergeCell ref="A67:B67"/>
    <mergeCell ref="C67:D67"/>
    <mergeCell ref="A66:B66"/>
    <mergeCell ref="C66:D66"/>
    <mergeCell ref="A64:B64"/>
    <mergeCell ref="C64:D64"/>
    <mergeCell ref="A65:B65"/>
    <mergeCell ref="A57:B57"/>
    <mergeCell ref="C57:D57"/>
    <mergeCell ref="A58:B58"/>
    <mergeCell ref="E47:K47"/>
    <mergeCell ref="E48:K48"/>
    <mergeCell ref="E54:K54"/>
    <mergeCell ref="E55:K55"/>
    <mergeCell ref="E56:K56"/>
    <mergeCell ref="E57:K57"/>
    <mergeCell ref="E51:K51"/>
    <mergeCell ref="E52:K52"/>
    <mergeCell ref="M124:Q124"/>
    <mergeCell ref="A125:B126"/>
    <mergeCell ref="C125:E126"/>
    <mergeCell ref="F125:H126"/>
    <mergeCell ref="I125:L126"/>
    <mergeCell ref="M125:Q126"/>
    <mergeCell ref="A120:B121"/>
    <mergeCell ref="C120:E121"/>
    <mergeCell ref="F120:H121"/>
    <mergeCell ref="I120:L121"/>
    <mergeCell ref="M120:Q121"/>
    <mergeCell ref="A123:Q123"/>
    <mergeCell ref="A122:Q122"/>
    <mergeCell ref="A105:B105"/>
    <mergeCell ref="C105:K105"/>
    <mergeCell ref="A106:B106"/>
    <mergeCell ref="C106:K106"/>
    <mergeCell ref="A107:B107"/>
    <mergeCell ref="C107:K107"/>
    <mergeCell ref="A108:B108"/>
    <mergeCell ref="C108:K108"/>
    <mergeCell ref="A83:B83"/>
    <mergeCell ref="C83:D83"/>
    <mergeCell ref="A84:B84"/>
    <mergeCell ref="C84:D84"/>
    <mergeCell ref="C91:K93"/>
    <mergeCell ref="L91:L93"/>
    <mergeCell ref="A94:B94"/>
    <mergeCell ref="C94:K94"/>
    <mergeCell ref="A87:B87"/>
    <mergeCell ref="A89:Q89"/>
    <mergeCell ref="M91:M93"/>
    <mergeCell ref="N91:N93"/>
    <mergeCell ref="O91:O93"/>
    <mergeCell ref="P91:P93"/>
    <mergeCell ref="Q91:Q93"/>
    <mergeCell ref="O90:Q90"/>
    <mergeCell ref="A91:B93"/>
    <mergeCell ref="A88:N88"/>
    <mergeCell ref="M90:N90"/>
    <mergeCell ref="A90:L90"/>
    <mergeCell ref="A76:B76"/>
    <mergeCell ref="C76:D76"/>
    <mergeCell ref="A70:B70"/>
    <mergeCell ref="C70:D70"/>
    <mergeCell ref="A71:B71"/>
    <mergeCell ref="C71:D71"/>
    <mergeCell ref="E78:K78"/>
    <mergeCell ref="E79:K79"/>
    <mergeCell ref="E80:K80"/>
    <mergeCell ref="P37:P38"/>
    <mergeCell ref="Q37:Q38"/>
    <mergeCell ref="A62:B62"/>
    <mergeCell ref="A37:B38"/>
    <mergeCell ref="C37:D38"/>
    <mergeCell ref="E37:K38"/>
    <mergeCell ref="L37:L38"/>
    <mergeCell ref="E45:K45"/>
    <mergeCell ref="E46:K46"/>
    <mergeCell ref="A46:B46"/>
    <mergeCell ref="C46:D46"/>
    <mergeCell ref="A47:B47"/>
    <mergeCell ref="C47:D47"/>
    <mergeCell ref="A61:B61"/>
    <mergeCell ref="C61:D61"/>
    <mergeCell ref="A56:B56"/>
    <mergeCell ref="C56:D56"/>
    <mergeCell ref="C51:D51"/>
    <mergeCell ref="A52:B52"/>
    <mergeCell ref="A55:B55"/>
    <mergeCell ref="C55:D55"/>
    <mergeCell ref="A48:B48"/>
    <mergeCell ref="C48:D48"/>
    <mergeCell ref="A54:B54"/>
    <mergeCell ref="A35:Q35"/>
    <mergeCell ref="A33:B33"/>
    <mergeCell ref="C33:D33"/>
    <mergeCell ref="G33:H33"/>
    <mergeCell ref="A34:B34"/>
    <mergeCell ref="C34:D34"/>
    <mergeCell ref="G34:H34"/>
    <mergeCell ref="K33:Q33"/>
    <mergeCell ref="K34:Q34"/>
    <mergeCell ref="K31:Q31"/>
    <mergeCell ref="K32:Q32"/>
    <mergeCell ref="A29:B29"/>
    <mergeCell ref="C29:D29"/>
    <mergeCell ref="G29:H29"/>
    <mergeCell ref="A30:B30"/>
    <mergeCell ref="C30:D30"/>
    <mergeCell ref="G30:H30"/>
    <mergeCell ref="K29:Q29"/>
    <mergeCell ref="K30:Q30"/>
    <mergeCell ref="A31:B31"/>
    <mergeCell ref="C31:D31"/>
    <mergeCell ref="G31:H31"/>
    <mergeCell ref="A32:B32"/>
    <mergeCell ref="C32:D32"/>
    <mergeCell ref="G32:H32"/>
    <mergeCell ref="A25:Q25"/>
    <mergeCell ref="K26:Q28"/>
    <mergeCell ref="A23:B23"/>
    <mergeCell ref="C23:D23"/>
    <mergeCell ref="G23:H23"/>
    <mergeCell ref="A24:B24"/>
    <mergeCell ref="C24:D24"/>
    <mergeCell ref="G24:H24"/>
    <mergeCell ref="M23:Q23"/>
    <mergeCell ref="M24:Q24"/>
    <mergeCell ref="A26:B28"/>
    <mergeCell ref="C26:D28"/>
    <mergeCell ref="E26:E28"/>
    <mergeCell ref="F26:F28"/>
    <mergeCell ref="G26:H28"/>
    <mergeCell ref="I26:J27"/>
    <mergeCell ref="M22:Q22"/>
    <mergeCell ref="A19:B19"/>
    <mergeCell ref="C19:D19"/>
    <mergeCell ref="G19:H19"/>
    <mergeCell ref="A20:B20"/>
    <mergeCell ref="C20:D20"/>
    <mergeCell ref="G20:H20"/>
    <mergeCell ref="M19:Q19"/>
    <mergeCell ref="M20:Q20"/>
    <mergeCell ref="A21:B21"/>
    <mergeCell ref="C21:D21"/>
    <mergeCell ref="G21:H21"/>
    <mergeCell ref="A22:B22"/>
    <mergeCell ref="C22:D22"/>
    <mergeCell ref="G22:H22"/>
    <mergeCell ref="G16:H18"/>
    <mergeCell ref="I16:J17"/>
    <mergeCell ref="K16:L17"/>
    <mergeCell ref="A13:B14"/>
    <mergeCell ref="C13:F14"/>
    <mergeCell ref="G13:H14"/>
    <mergeCell ref="I13:J14"/>
    <mergeCell ref="K13:L14"/>
    <mergeCell ref="M21:Q21"/>
    <mergeCell ref="A16:B18"/>
    <mergeCell ref="C16:D18"/>
    <mergeCell ref="E16:E18"/>
    <mergeCell ref="F16:F18"/>
    <mergeCell ref="I11:J12"/>
    <mergeCell ref="K11:L12"/>
    <mergeCell ref="N7:Q7"/>
    <mergeCell ref="A3:B3"/>
    <mergeCell ref="A2:O2"/>
    <mergeCell ref="P2:Q2"/>
    <mergeCell ref="A9:B10"/>
    <mergeCell ref="C9:F10"/>
    <mergeCell ref="G9:H10"/>
    <mergeCell ref="A11:B12"/>
    <mergeCell ref="C11:F12"/>
    <mergeCell ref="G11:H12"/>
    <mergeCell ref="E39:K39"/>
    <mergeCell ref="E40:K40"/>
    <mergeCell ref="E41:K41"/>
    <mergeCell ref="E42:K42"/>
    <mergeCell ref="E43:K43"/>
    <mergeCell ref="E44:K44"/>
    <mergeCell ref="C65:D65"/>
    <mergeCell ref="C54:D54"/>
    <mergeCell ref="C52:D52"/>
    <mergeCell ref="E53:K53"/>
    <mergeCell ref="E64:K64"/>
    <mergeCell ref="E65:K65"/>
    <mergeCell ref="C60:D60"/>
    <mergeCell ref="C58:D58"/>
    <mergeCell ref="C59:D59"/>
    <mergeCell ref="A53:B53"/>
    <mergeCell ref="C53:D53"/>
    <mergeCell ref="A78:B78"/>
    <mergeCell ref="C78:D78"/>
    <mergeCell ref="A82:B82"/>
    <mergeCell ref="C82:D82"/>
    <mergeCell ref="A74:B74"/>
    <mergeCell ref="C74:D74"/>
    <mergeCell ref="A75:B75"/>
    <mergeCell ref="C75:D75"/>
    <mergeCell ref="A81:B81"/>
    <mergeCell ref="C81:D81"/>
    <mergeCell ref="A60:B60"/>
    <mergeCell ref="A79:B79"/>
    <mergeCell ref="C79:D79"/>
    <mergeCell ref="A80:B80"/>
    <mergeCell ref="C80:D80"/>
    <mergeCell ref="A77:B77"/>
    <mergeCell ref="C77:D77"/>
    <mergeCell ref="A72:B72"/>
    <mergeCell ref="C72:D72"/>
    <mergeCell ref="A73:B73"/>
    <mergeCell ref="C73:D73"/>
    <mergeCell ref="A68:Q68"/>
    <mergeCell ref="E66:K66"/>
    <mergeCell ref="E67:K67"/>
    <mergeCell ref="E70:K70"/>
    <mergeCell ref="E71:K71"/>
    <mergeCell ref="E58:K58"/>
    <mergeCell ref="E59:K59"/>
    <mergeCell ref="E60:K60"/>
    <mergeCell ref="E61:K61"/>
    <mergeCell ref="E62:K62"/>
    <mergeCell ref="E63:K63"/>
    <mergeCell ref="A69:Q69"/>
    <mergeCell ref="A59:B59"/>
    <mergeCell ref="E81:K81"/>
    <mergeCell ref="E82:K82"/>
    <mergeCell ref="E83:K83"/>
    <mergeCell ref="E72:K72"/>
    <mergeCell ref="E73:K73"/>
    <mergeCell ref="E74:K74"/>
    <mergeCell ref="E75:K75"/>
    <mergeCell ref="E76:K76"/>
    <mergeCell ref="E77:K77"/>
    <mergeCell ref="A138:Q138"/>
    <mergeCell ref="A137:Q137"/>
    <mergeCell ref="C87:D87"/>
    <mergeCell ref="A85:B85"/>
    <mergeCell ref="C85:D85"/>
    <mergeCell ref="A86:B86"/>
    <mergeCell ref="C86:D86"/>
    <mergeCell ref="A95:B95"/>
    <mergeCell ref="C95:K95"/>
    <mergeCell ref="A96:B96"/>
    <mergeCell ref="C96:K96"/>
    <mergeCell ref="A97:B97"/>
    <mergeCell ref="C97:K97"/>
    <mergeCell ref="A98:B98"/>
    <mergeCell ref="C98:K98"/>
    <mergeCell ref="A99:B99"/>
    <mergeCell ref="C99:K99"/>
    <mergeCell ref="A119:B119"/>
    <mergeCell ref="C119:E119"/>
    <mergeCell ref="F119:H119"/>
    <mergeCell ref="I119:L119"/>
    <mergeCell ref="A100:B100"/>
    <mergeCell ref="C100:K100"/>
    <mergeCell ref="A101:B101"/>
    <mergeCell ref="A145:D145"/>
    <mergeCell ref="A151:D151"/>
    <mergeCell ref="A156:D156"/>
    <mergeCell ref="E156:N156"/>
    <mergeCell ref="A154:Q155"/>
    <mergeCell ref="A157:Q157"/>
    <mergeCell ref="A49:B49"/>
    <mergeCell ref="C49:D49"/>
    <mergeCell ref="E49:K49"/>
    <mergeCell ref="A50:B50"/>
    <mergeCell ref="C50:D50"/>
    <mergeCell ref="E50:K50"/>
    <mergeCell ref="A51:B51"/>
    <mergeCell ref="A152:Q153"/>
    <mergeCell ref="P156:Q156"/>
    <mergeCell ref="P145:Q145"/>
    <mergeCell ref="A146:Q147"/>
    <mergeCell ref="A139:Q144"/>
    <mergeCell ref="A148:Q150"/>
    <mergeCell ref="P151:Q151"/>
    <mergeCell ref="E84:K84"/>
    <mergeCell ref="E85:K85"/>
    <mergeCell ref="E86:K86"/>
    <mergeCell ref="E87:K87"/>
  </mergeCells>
  <dataValidations xWindow="1112" yWindow="306" count="42">
    <dataValidation type="list" allowBlank="1" showInputMessage="1" showErrorMessage="1" promptTitle="Justification for Work " prompt="Select the appropriate category that addressing this appliance fell under - Health &amp; Safety expense, or as an Energy Conservation Measure. Proper support documentation is required for either category." sqref="K29:K34 M19:M24">
      <formula1>"ECM, H&amp;S "</formula1>
    </dataValidation>
    <dataValidation allowBlank="1" showInputMessage="1" showErrorMessage="1" promptTitle="AFUE at Assessment " prompt="AFUE or Efficiency of this appliance at the initial assessment. AFUE or efficiency can be calculated using the degradation formula." sqref="I19:I24"/>
    <dataValidation allowBlank="1" showInputMessage="1" showErrorMessage="1" promptTitle="AFUE at Final Inspection " prompt="AFUE or Efficiency of this appliance at the final inspection. If the unit was replaced as an energy conservation measure, the AFUE or efficiency must meet Energy Star standards. If unit was not addressed, the reading will be the same as from the initial" sqref="J19:J24"/>
    <dataValidation allowBlank="1" showInputMessage="1" showErrorMessage="1" promptTitle="Carbon Monoxide Readings" prompt="Carbon monoxide reading from appliance at initial assessment." sqref="K19:K24"/>
    <dataValidation allowBlank="1" showInputMessage="1" showErrorMessage="1" promptTitle="Carbon Monoxide Readings" prompt="Enter the CO readings of this appliance from the final inspection. Documentation of acceptable CO readings at the final inspection must be recorded." sqref="L19:L24"/>
    <dataValidation type="list" allowBlank="1" showInputMessage="1" showErrorMessage="1" promptTitle="Replace " prompt="Select if this appliance was replaced during weatherization work. " sqref="F19:F24 F29:F34">
      <formula1>"Yes, No, N/A, Other"</formula1>
    </dataValidation>
    <dataValidation type="list" allowBlank="1" showInputMessage="1" showErrorMessage="1" promptTitle="Repair " prompt="Select if this appliance was repaired during weatherization work. " sqref="E19:E24 E29:E34">
      <formula1>"Yes, No, N/A, Other"</formula1>
    </dataValidation>
    <dataValidation allowBlank="1" showInputMessage="1" showErrorMessage="1" promptTitle="Location " prompt="Indicate where in the unit the heating equipment is located. " sqref="A19:B19"/>
    <dataValidation allowBlank="1" showInputMessage="1" showErrorMessage="1" promptTitle="Pre " prompt="SEER or EER of this appliance at the initial assessment. This reading can be calculated using the degradation formula." sqref="I29:I34"/>
    <dataValidation allowBlank="1" showInputMessage="1" showErrorMessage="1" promptTitle="Post " prompt="SEER or EER of this appliance at the final inspection. If unit was replaced, the SEER/EER must meet energy star standards. If unit was not addressed, the reading will be the same as from the initial" sqref="J29:J34"/>
    <dataValidation allowBlank="1" showInputMessage="1" showErrorMessage="1" promptTitle="Other Contract #" prompt="Enter an unique indentifier to list the &quot;Other&quot; contract_x000a_This can be the name such as &quot;TACAA&quot; or the actual contract #, etc. " sqref="N7"/>
    <dataValidation allowBlank="1" showInputMessage="1" showErrorMessage="1" promptTitle="Client Name" prompt="Enter the client name for the Weatherized Unit. " sqref="C9:F10"/>
    <dataValidation allowBlank="1" showInputMessage="1" showErrorMessage="1" promptTitle="Address" prompt="Enter the address listed for the Weatherized Unit. " sqref="I9"/>
    <dataValidation allowBlank="1" showInputMessage="1" showErrorMessage="1" promptTitle="Phone Number" prompt="Enter the associated phone number for the client. " sqref="C11"/>
    <dataValidation allowBlank="1" showErrorMessage="1" promptTitle="Audit Estimated Cost(s)" prompt="Enter the estimated cost of the total project. " sqref="G11:H12"/>
    <dataValidation allowBlank="1" showInputMessage="1" showErrorMessage="1" promptTitle="Total Sq Ft. " prompt="Enter the square footage of the conditioned space for this unit. " sqref="M11"/>
    <dataValidation allowBlank="1" showInputMessage="1" showErrorMessage="1" promptTitle="Material" prompt="Enter the material associated with the weatherization measure. " sqref="M70:M87 M39:M67"/>
    <dataValidation allowBlank="1" showInputMessage="1" showErrorMessage="1" promptTitle="Total " prompt="The total will auto populate from the material units. " sqref="O110:Q110 O88:Q88"/>
    <dataValidation allowBlank="1" showInputMessage="1" showErrorMessage="1" promptTitle="H&amp;S Materials Installed" prompt="Enter the H&amp;S Description from agency procured pricing. " sqref="C94:C109"/>
    <dataValidation type="list" allowBlank="1" showInputMessage="1" showErrorMessage="1" promptTitle="Funding Source" prompt="Choose the funding source used to install the H&amp;S measure. " sqref="A94:A109">
      <formula1>"LIHEAP, DOE, DOE-BIL, Other"</formula1>
    </dataValidation>
    <dataValidation allowBlank="1" showInputMessage="1" showErrorMessage="1" promptTitle="Material " prompt="Enter the material associated with the weatherization measure. " sqref="M94:M109"/>
    <dataValidation allowBlank="1" showInputMessage="1" showErrorMessage="1" promptTitle="DOE Contract # " prompt="Enter the current DOE Contract # for the completed unit. " sqref="F7"/>
    <dataValidation allowBlank="1" showInputMessage="1" showErrorMessage="1" promptTitle="DOE BIL Contract #" prompt="Enter the DOE BIL Contract # for the completed unit. " sqref="J7"/>
    <dataValidation allowBlank="1" showInputMessage="1" showErrorMessage="1" promptTitle="Job ID #" prompt="Enter the Job Identification Number or Audit Number associated with this completed unit. " sqref="I11:J12"/>
    <dataValidation allowBlank="1" showInputMessage="1" showErrorMessage="1" promptTitle="Assessment Date" prompt="Enter the Initial Assessment date for the Weatherized Unit._x000a_(mm/dd/yy)  " sqref="C13:F14"/>
    <dataValidation allowBlank="1" showInputMessage="1" showErrorMessage="1" promptTitle="Work Start Date" prompt="Enter the Work Start Date for the Weatherized Unit. _x000a_(mm/dd/yy) " sqref="I13:J14"/>
    <dataValidation allowBlank="1" showInputMessage="1" showErrorMessage="1" promptTitle="Wx. Measure Description " prompt="Enter the Description of the installed Wx. Measure._x000a_Note: This should follow agency procured pricing language. " sqref="E70:E87 E39:E67"/>
    <dataValidation allowBlank="1" showInputMessage="1" showErrorMessage="1" promptTitle="Labor " prompt="Enter the labor associated with the weatherization measure. " sqref="N70:N87 N39:N67"/>
    <dataValidation allowBlank="1" showInputMessage="1" showErrorMessage="1" promptTitle="Labor " prompt="Enter the Labor  associated with the weatherization measure. " sqref="N94:N109"/>
    <dataValidation allowBlank="1" showInputMessage="1" showErrorMessage="1" promptTitle="Qty #" prompt="Enter the quantity used for the weatherization measure as described. " sqref="L94:L109"/>
    <dataValidation type="list" allowBlank="1" showInputMessage="1" showErrorMessage="1" promptTitle="Braided Funds" prompt="Did Sub braid funds, &quot;Yes&quot; or &quot;No&quot; " sqref="D134">
      <formula1>"Yes, No"</formula1>
    </dataValidation>
    <dataValidation type="list" allowBlank="1" showInputMessage="1" showErrorMessage="1" promptTitle="Funding Source " prompt="Choose the appropriate funding source for the installed Weatherization Measure. " sqref="A70:A87 A39:A67">
      <formula1>"LIHEAP, DOE, DOE-BIL,OTHER"</formula1>
    </dataValidation>
    <dataValidation allowBlank="1" showInputMessage="1" showErrorMessage="1" promptTitle="LIHEAP Contract #" prompt="Enter the current LIHEAP Contract # for the completed unit. " sqref="A7"/>
    <dataValidation allowBlank="1" showInputMessage="1" showErrorMessage="1" promptTitle="Location" prompt="Indicate where in the unit the heating equipment is located. " sqref="A20:B24"/>
    <dataValidation allowBlank="1" showInputMessage="1" showErrorMessage="1" promptTitle="Location" prompt="Indicate where in the unit the cooling equipment is located. " sqref="A29:B34"/>
    <dataValidation allowBlank="1" showInputMessage="1" showErrorMessage="1" promptTitle="Qty. " prompt="Enter the quantity used for the weatherization measure as described. " sqref="L70:L87 L39:L67"/>
    <dataValidation allowBlank="1" showInputMessage="1" showErrorMessage="1" promptTitle="Work End Date" prompt="Enter the Work End date for the Weatherized Unit. _x000a_Note: Application Date &amp; Work End date are within 12 months. _x000a_(mm/dd/yy) " sqref="M13:Q14"/>
    <dataValidation type="list" allowBlank="1" showInputMessage="1" showErrorMessage="1" promptTitle="Fuel Source " prompt="Select the appropriate fuel type for this appliance. " sqref="G19:H24 G29:H34">
      <formula1>"Natural Gas, Oil, Electricity, Propane, Wood, Coal, Kerosene, Other "</formula1>
    </dataValidation>
    <dataValidation type="list" allowBlank="1" showInputMessage="1" showErrorMessage="1" promptTitle="Equipment Type" prompt="Select the Equipment type from Whole House Assessment. _x000a__x000a_Acronyms are included on the right side of BWR. " sqref="C19:D24">
      <formula1>"DWH,VSH, UVSH, VWF, FF, CH, HP, Boiler,WS, Oven, CS, PTAC, Other"</formula1>
    </dataValidation>
    <dataValidation type="list" allowBlank="1" showInputMessage="1" showErrorMessage="1" promptTitle="Equipment Type" prompt="Select the Equipment type from Whole House Assessment. _x000a__x000a_Acronyms are included on the right side of BWR. " sqref="C29:D34">
      <formula1>"RAC, EVAP, CS, Mini-Split, PTAC, Other"</formula1>
    </dataValidation>
    <dataValidation allowBlank="1" showErrorMessage="1" promptTitle="Location " prompt="Indicate where in the unit the heating equipment is located. " sqref="A16:B18 A26:B28"/>
    <dataValidation allowBlank="1" showErrorMessage="1" promptTitle="Repair" prompt="Select if this appliance was repaired during weatherization work. " sqref="E16:E18 E26:E28"/>
  </dataValidations>
  <printOptions gridLines="1"/>
  <pageMargins left="0.2" right="0.2" top="0.25" bottom="0.25" header="0.05" footer="0.05"/>
  <pageSetup scale="59" orientation="portrait" horizontalDpi="300" verticalDpi="300" r:id="rId1"/>
  <rowBreaks count="2" manualBreakCount="2">
    <brk id="67" max="16" man="1"/>
    <brk id="136"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xWindow="1112" yWindow="306" count="3">
        <x14:dataValidation type="list" allowBlank="1" showInputMessage="1" showErrorMessage="1" promptTitle="Measure Category " prompt="Select the drop-box that best describes the weatherization measure installed. ">
          <x14:formula1>
            <xm:f>'Measures-Acronyms'!$A$1:$A$16</xm:f>
          </x14:formula1>
          <xm:sqref>C39:D67 C70:D87</xm:sqref>
        </x14:dataValidation>
        <x14:dataValidation type="list" allowBlank="1" showInputMessage="1" showErrorMessage="1" promptTitle="Subrecipient Name:" prompt="Input the name of the Subrecipient doing the work on this client's home.">
          <x14:formula1>
            <xm:f>'Sub-County'!$A$2:$A$22</xm:f>
          </x14:formula1>
          <xm:sqref>C3:I3</xm:sqref>
        </x14:dataValidation>
        <x14:dataValidation type="list" allowBlank="1" showInputMessage="1" showErrorMessage="1" promptTitle="County" prompt="Enter the corresponding county the WAP work was completed in. ">
          <x14:formula1>
            <xm:f>'Sub-County'!$B$2:$B$253</xm:f>
          </x14:formula1>
          <xm:sqref>L3:Q3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workbookViewId="0">
      <selection activeCell="A13" sqref="A13:H13"/>
    </sheetView>
  </sheetViews>
  <sheetFormatPr defaultRowHeight="15" x14ac:dyDescent="0.25"/>
  <cols>
    <col min="1" max="1" width="38.7109375" customWidth="1"/>
    <col min="8" max="8" width="71.85546875" customWidth="1"/>
  </cols>
  <sheetData>
    <row r="1" spans="1:8" ht="19.899999999999999" customHeight="1" x14ac:dyDescent="0.25">
      <c r="A1" s="24" t="s">
        <v>324</v>
      </c>
      <c r="B1" s="25"/>
      <c r="C1" s="25"/>
      <c r="D1" s="25"/>
      <c r="E1" s="25"/>
      <c r="F1" s="25"/>
      <c r="G1" s="25"/>
      <c r="H1" s="26"/>
    </row>
    <row r="2" spans="1:8" ht="15" customHeight="1" x14ac:dyDescent="0.25">
      <c r="A2" s="16" t="s">
        <v>325</v>
      </c>
      <c r="B2" s="27" t="s">
        <v>326</v>
      </c>
      <c r="C2" s="27"/>
      <c r="D2" s="27"/>
      <c r="E2" s="27"/>
      <c r="F2" s="27"/>
      <c r="G2" s="27"/>
      <c r="H2" s="28"/>
    </row>
    <row r="3" spans="1:8" ht="15" customHeight="1" x14ac:dyDescent="0.25">
      <c r="A3" s="16" t="s">
        <v>296</v>
      </c>
      <c r="B3" s="29" t="s">
        <v>327</v>
      </c>
      <c r="C3" s="29"/>
      <c r="D3" s="29"/>
      <c r="E3" s="29"/>
      <c r="F3" s="29"/>
      <c r="G3" s="29"/>
      <c r="H3" s="30"/>
    </row>
    <row r="4" spans="1:8" ht="19.899999999999999" customHeight="1" x14ac:dyDescent="0.25">
      <c r="A4" s="31" t="s">
        <v>298</v>
      </c>
      <c r="B4" s="32"/>
      <c r="C4" s="32"/>
      <c r="D4" s="32"/>
      <c r="E4" s="32"/>
      <c r="F4" s="32"/>
      <c r="G4" s="32"/>
      <c r="H4" s="33"/>
    </row>
    <row r="5" spans="1:8" ht="15" customHeight="1" x14ac:dyDescent="0.25">
      <c r="A5" s="17" t="s">
        <v>297</v>
      </c>
      <c r="B5" s="93" t="s">
        <v>502</v>
      </c>
      <c r="C5" s="93"/>
      <c r="D5" s="93"/>
      <c r="E5" s="93"/>
      <c r="F5" s="93"/>
      <c r="G5" s="93"/>
      <c r="H5" s="94"/>
    </row>
    <row r="6" spans="1:8" ht="19.899999999999999" customHeight="1" x14ac:dyDescent="0.25">
      <c r="A6" s="36" t="s">
        <v>367</v>
      </c>
      <c r="B6" s="37"/>
      <c r="C6" s="37"/>
      <c r="D6" s="37"/>
      <c r="E6" s="37"/>
      <c r="F6" s="37"/>
      <c r="G6" s="37"/>
      <c r="H6" s="38"/>
    </row>
    <row r="7" spans="1:8" ht="15" customHeight="1" x14ac:dyDescent="0.25">
      <c r="A7" s="17" t="s">
        <v>404</v>
      </c>
      <c r="B7" s="39" t="s">
        <v>333</v>
      </c>
      <c r="C7" s="39"/>
      <c r="D7" s="39"/>
      <c r="E7" s="39"/>
      <c r="F7" s="39"/>
      <c r="G7" s="39"/>
      <c r="H7" s="40"/>
    </row>
    <row r="8" spans="1:8" ht="15" customHeight="1" x14ac:dyDescent="0.25">
      <c r="A8" s="17" t="s">
        <v>405</v>
      </c>
      <c r="B8" s="39" t="s">
        <v>371</v>
      </c>
      <c r="C8" s="39"/>
      <c r="D8" s="39"/>
      <c r="E8" s="39"/>
      <c r="F8" s="39"/>
      <c r="G8" s="39"/>
      <c r="H8" s="40"/>
    </row>
    <row r="9" spans="1:8" ht="15" customHeight="1" x14ac:dyDescent="0.25">
      <c r="A9" s="17" t="s">
        <v>406</v>
      </c>
      <c r="B9" s="39" t="s">
        <v>334</v>
      </c>
      <c r="C9" s="39"/>
      <c r="D9" s="39"/>
      <c r="E9" s="39"/>
      <c r="F9" s="39"/>
      <c r="G9" s="39"/>
      <c r="H9" s="40"/>
    </row>
    <row r="10" spans="1:8" ht="15" customHeight="1" x14ac:dyDescent="0.25">
      <c r="A10" s="17" t="s">
        <v>407</v>
      </c>
      <c r="B10" s="39" t="s">
        <v>408</v>
      </c>
      <c r="C10" s="39"/>
      <c r="D10" s="39"/>
      <c r="E10" s="39"/>
      <c r="F10" s="39"/>
      <c r="G10" s="39"/>
      <c r="H10" s="40"/>
    </row>
    <row r="11" spans="1:8" ht="15" customHeight="1" x14ac:dyDescent="0.25">
      <c r="A11" s="17" t="s">
        <v>441</v>
      </c>
      <c r="B11" s="91" t="s">
        <v>444</v>
      </c>
      <c r="C11" s="91"/>
      <c r="D11" s="91"/>
      <c r="E11" s="91"/>
      <c r="F11" s="91"/>
      <c r="G11" s="91"/>
      <c r="H11" s="92"/>
    </row>
    <row r="12" spans="1:8" ht="15" customHeight="1" x14ac:dyDescent="0.25">
      <c r="A12" s="17" t="s">
        <v>442</v>
      </c>
      <c r="B12" s="91" t="s">
        <v>443</v>
      </c>
      <c r="C12" s="91"/>
      <c r="D12" s="91"/>
      <c r="E12" s="91"/>
      <c r="F12" s="91"/>
      <c r="G12" s="91"/>
      <c r="H12" s="92"/>
    </row>
    <row r="13" spans="1:8" ht="19.899999999999999" customHeight="1" x14ac:dyDescent="0.25">
      <c r="A13" s="31" t="s">
        <v>402</v>
      </c>
      <c r="B13" s="32"/>
      <c r="C13" s="32"/>
      <c r="D13" s="32"/>
      <c r="E13" s="32"/>
      <c r="F13" s="32"/>
      <c r="G13" s="32"/>
      <c r="H13" s="33"/>
    </row>
    <row r="14" spans="1:8" ht="15" customHeight="1" x14ac:dyDescent="0.25">
      <c r="A14" s="17" t="s">
        <v>411</v>
      </c>
      <c r="B14" s="39" t="s">
        <v>450</v>
      </c>
      <c r="C14" s="39"/>
      <c r="D14" s="39"/>
      <c r="E14" s="39"/>
      <c r="F14" s="39"/>
      <c r="G14" s="39"/>
      <c r="H14" s="40"/>
    </row>
    <row r="15" spans="1:8" ht="15" customHeight="1" x14ac:dyDescent="0.25">
      <c r="A15" s="17" t="s">
        <v>507</v>
      </c>
      <c r="B15" s="39" t="s">
        <v>380</v>
      </c>
      <c r="C15" s="39"/>
      <c r="D15" s="39"/>
      <c r="E15" s="39"/>
      <c r="F15" s="39"/>
      <c r="G15" s="39"/>
      <c r="H15" s="40"/>
    </row>
    <row r="16" spans="1:8" ht="15" customHeight="1" x14ac:dyDescent="0.25">
      <c r="A16" s="31" t="s">
        <v>460</v>
      </c>
      <c r="B16" s="32"/>
      <c r="C16" s="32"/>
      <c r="D16" s="32"/>
      <c r="E16" s="32"/>
      <c r="F16" s="32"/>
      <c r="G16" s="32"/>
      <c r="H16" s="33"/>
    </row>
    <row r="17" spans="1:8" ht="15" customHeight="1" x14ac:dyDescent="0.25">
      <c r="A17" s="17" t="s">
        <v>321</v>
      </c>
      <c r="B17" s="34" t="s">
        <v>451</v>
      </c>
      <c r="C17" s="34"/>
      <c r="D17" s="34"/>
      <c r="E17" s="34"/>
      <c r="F17" s="34"/>
      <c r="G17" s="34"/>
      <c r="H17" s="35"/>
    </row>
    <row r="18" spans="1:8" ht="15" customHeight="1" x14ac:dyDescent="0.25">
      <c r="A18" s="17" t="s">
        <v>465</v>
      </c>
      <c r="B18" s="34" t="s">
        <v>357</v>
      </c>
      <c r="C18" s="34"/>
      <c r="D18" s="34"/>
      <c r="E18" s="34"/>
      <c r="F18" s="34"/>
      <c r="G18" s="34"/>
      <c r="H18" s="35"/>
    </row>
    <row r="19" spans="1:8" ht="15" customHeight="1" x14ac:dyDescent="0.25">
      <c r="A19" s="17" t="s">
        <v>464</v>
      </c>
      <c r="B19" s="34" t="s">
        <v>356</v>
      </c>
      <c r="C19" s="34"/>
      <c r="D19" s="34"/>
      <c r="E19" s="34"/>
      <c r="F19" s="34"/>
      <c r="G19" s="34"/>
      <c r="H19" s="35"/>
    </row>
    <row r="20" spans="1:8" ht="15" customHeight="1" x14ac:dyDescent="0.25">
      <c r="A20" s="31" t="s">
        <v>462</v>
      </c>
      <c r="B20" s="32"/>
      <c r="C20" s="32"/>
      <c r="D20" s="32"/>
      <c r="E20" s="32"/>
      <c r="F20" s="32"/>
      <c r="G20" s="32"/>
      <c r="H20" s="33"/>
    </row>
    <row r="21" spans="1:8" ht="15" customHeight="1" x14ac:dyDescent="0.25">
      <c r="A21" s="17" t="s">
        <v>465</v>
      </c>
      <c r="B21" s="34" t="s">
        <v>463</v>
      </c>
      <c r="C21" s="34"/>
      <c r="D21" s="34"/>
      <c r="E21" s="34"/>
      <c r="F21" s="34"/>
      <c r="G21" s="34"/>
      <c r="H21" s="35"/>
    </row>
    <row r="22" spans="1:8" ht="15" customHeight="1" x14ac:dyDescent="0.25">
      <c r="A22" s="17" t="s">
        <v>464</v>
      </c>
      <c r="B22" s="34" t="s">
        <v>463</v>
      </c>
      <c r="C22" s="34"/>
      <c r="D22" s="34"/>
      <c r="E22" s="34"/>
      <c r="F22" s="34"/>
      <c r="G22" s="34"/>
      <c r="H22" s="35"/>
    </row>
    <row r="23" spans="1:8" ht="15" customHeight="1" x14ac:dyDescent="0.25">
      <c r="A23" s="17" t="s">
        <v>506</v>
      </c>
      <c r="B23" s="34" t="s">
        <v>476</v>
      </c>
      <c r="C23" s="34"/>
      <c r="D23" s="34"/>
      <c r="E23" s="34"/>
      <c r="F23" s="34"/>
      <c r="G23" s="34"/>
      <c r="H23" s="35"/>
    </row>
    <row r="24" spans="1:8" ht="19.899999999999999" customHeight="1" x14ac:dyDescent="0.25">
      <c r="A24" s="48" t="s">
        <v>477</v>
      </c>
      <c r="B24" s="48"/>
      <c r="C24" s="48"/>
      <c r="D24" s="48"/>
      <c r="E24" s="48"/>
      <c r="F24" s="48"/>
      <c r="G24" s="48"/>
      <c r="H24" s="48"/>
    </row>
    <row r="25" spans="1:8" ht="30" customHeight="1" thickBot="1" x14ac:dyDescent="0.3">
      <c r="A25" s="22" t="s">
        <v>505</v>
      </c>
      <c r="B25" s="53" t="s">
        <v>503</v>
      </c>
      <c r="C25" s="53"/>
      <c r="D25" s="53"/>
      <c r="E25" s="53"/>
      <c r="F25" s="53"/>
      <c r="G25" s="53"/>
      <c r="H25" s="54"/>
    </row>
    <row r="26" spans="1:8" ht="35.65" customHeight="1" x14ac:dyDescent="0.25"/>
    <row r="27" spans="1:8" ht="35.65" customHeight="1" x14ac:dyDescent="0.25"/>
  </sheetData>
  <sheetProtection algorithmName="SHA-512" hashValue="vt9gzlTkZ50rtWPGxFhx1pfrPnMspT7PnQ9Rk6UjoFeZ40IEbH23Rp0ygBBhpVve3Ggng7in9vejc9MueLNaNA==" saltValue="BEmrktmQqwlTG41DzVRwAA==" spinCount="100000" sheet="1" objects="1" scenarios="1"/>
  <mergeCells count="25">
    <mergeCell ref="B10:H10"/>
    <mergeCell ref="B11:H11"/>
    <mergeCell ref="B12:H12"/>
    <mergeCell ref="B5:H5"/>
    <mergeCell ref="A1:H1"/>
    <mergeCell ref="B2:H2"/>
    <mergeCell ref="B3:H3"/>
    <mergeCell ref="A4:H4"/>
    <mergeCell ref="A6:H6"/>
    <mergeCell ref="B7:H7"/>
    <mergeCell ref="B8:H8"/>
    <mergeCell ref="B9:H9"/>
    <mergeCell ref="B25:H25"/>
    <mergeCell ref="A24:H24"/>
    <mergeCell ref="A13:H13"/>
    <mergeCell ref="B14:H14"/>
    <mergeCell ref="B15:H15"/>
    <mergeCell ref="B22:H22"/>
    <mergeCell ref="B23:H23"/>
    <mergeCell ref="A16:H16"/>
    <mergeCell ref="B17:H17"/>
    <mergeCell ref="B18:H18"/>
    <mergeCell ref="B19:H19"/>
    <mergeCell ref="A20:H20"/>
    <mergeCell ref="B21:H21"/>
  </mergeCells>
  <pageMargins left="0.7" right="0.7" top="0.75" bottom="0.75" header="0.3" footer="0.3"/>
  <pageSetup scale="55"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zoomScaleNormal="100" workbookViewId="0">
      <selection activeCell="C22" sqref="C22:I22"/>
    </sheetView>
  </sheetViews>
  <sheetFormatPr defaultRowHeight="15" x14ac:dyDescent="0.25"/>
  <cols>
    <col min="2" max="2" width="21.42578125" customWidth="1"/>
    <col min="6" max="7" width="10.28515625" bestFit="1" customWidth="1"/>
    <col min="9" max="9" width="11" bestFit="1" customWidth="1"/>
    <col min="11" max="11" width="10.140625" customWidth="1"/>
    <col min="12" max="12" width="10.7109375" customWidth="1"/>
    <col min="13" max="14" width="15.7109375" customWidth="1"/>
    <col min="15" max="15" width="13.7109375" bestFit="1" customWidth="1"/>
  </cols>
  <sheetData>
    <row r="1" spans="1:15" ht="4.1500000000000004" customHeight="1" thickTop="1" thickBot="1" x14ac:dyDescent="0.3">
      <c r="A1" s="95"/>
      <c r="B1" s="96"/>
      <c r="C1" s="96"/>
      <c r="D1" s="96"/>
      <c r="E1" s="96"/>
      <c r="F1" s="96"/>
      <c r="G1" s="96"/>
      <c r="H1" s="96"/>
      <c r="I1" s="96"/>
      <c r="J1" s="96"/>
      <c r="K1" s="96"/>
      <c r="L1" s="96"/>
      <c r="M1" s="96"/>
      <c r="N1" s="96"/>
      <c r="O1" s="97"/>
    </row>
    <row r="2" spans="1:15" ht="19.899999999999999" customHeight="1" x14ac:dyDescent="0.25">
      <c r="A2" s="67" t="s">
        <v>292</v>
      </c>
      <c r="B2" s="68"/>
      <c r="C2" s="68"/>
      <c r="D2" s="68"/>
      <c r="E2" s="68"/>
      <c r="F2" s="68"/>
      <c r="G2" s="68"/>
      <c r="H2" s="68"/>
      <c r="I2" s="68"/>
      <c r="J2" s="68"/>
      <c r="K2" s="68"/>
      <c r="L2" s="68"/>
      <c r="M2" s="68"/>
      <c r="N2" s="98" t="s">
        <v>511</v>
      </c>
      <c r="O2" s="99"/>
    </row>
    <row r="3" spans="1:15" ht="25.15" customHeight="1" x14ac:dyDescent="0.25">
      <c r="A3" s="65" t="s">
        <v>293</v>
      </c>
      <c r="B3" s="66"/>
      <c r="C3" s="208"/>
      <c r="D3" s="208"/>
      <c r="E3" s="208"/>
      <c r="F3" s="208"/>
      <c r="G3" s="208"/>
      <c r="H3" s="208"/>
      <c r="I3" s="66" t="s">
        <v>296</v>
      </c>
      <c r="J3" s="66"/>
      <c r="K3" s="208"/>
      <c r="L3" s="208"/>
      <c r="M3" s="208"/>
      <c r="N3" s="208"/>
      <c r="O3" s="209"/>
    </row>
    <row r="4" spans="1:15" ht="19.899999999999999" customHeight="1" x14ac:dyDescent="0.25">
      <c r="A4" s="84" t="s">
        <v>298</v>
      </c>
      <c r="B4" s="85"/>
      <c r="C4" s="85"/>
      <c r="D4" s="85"/>
      <c r="E4" s="85"/>
      <c r="F4" s="85"/>
      <c r="G4" s="85"/>
      <c r="H4" s="85"/>
      <c r="I4" s="85"/>
      <c r="J4" s="85"/>
      <c r="K4" s="85"/>
      <c r="L4" s="85"/>
      <c r="M4" s="85"/>
      <c r="N4" s="85"/>
      <c r="O4" s="86"/>
    </row>
    <row r="5" spans="1:15" x14ac:dyDescent="0.25">
      <c r="A5" s="100" t="s">
        <v>456</v>
      </c>
      <c r="B5" s="101"/>
      <c r="C5" s="101"/>
      <c r="D5" s="101"/>
      <c r="E5" s="101"/>
      <c r="F5" s="101"/>
      <c r="G5" s="101"/>
      <c r="H5" s="101"/>
      <c r="I5" s="101"/>
      <c r="J5" s="101"/>
      <c r="K5" s="101"/>
      <c r="L5" s="101"/>
      <c r="M5" s="101"/>
      <c r="N5" s="101"/>
      <c r="O5" s="102"/>
    </row>
    <row r="6" spans="1:15" x14ac:dyDescent="0.25">
      <c r="A6" s="103"/>
      <c r="B6" s="104"/>
      <c r="C6" s="104"/>
      <c r="D6" s="104"/>
      <c r="E6" s="104"/>
      <c r="F6" s="104"/>
      <c r="G6" s="104"/>
      <c r="H6" s="104"/>
      <c r="I6" s="104"/>
      <c r="J6" s="104"/>
      <c r="K6" s="104"/>
      <c r="L6" s="104"/>
      <c r="M6" s="104"/>
      <c r="N6" s="104"/>
      <c r="O6" s="105"/>
    </row>
    <row r="7" spans="1:15" ht="20.65" customHeight="1" x14ac:dyDescent="0.25">
      <c r="A7" s="264"/>
      <c r="B7" s="265"/>
      <c r="C7" s="265"/>
      <c r="D7" s="265"/>
      <c r="E7" s="265"/>
      <c r="F7" s="265"/>
      <c r="G7" s="265"/>
      <c r="H7" s="265"/>
      <c r="I7" s="265"/>
      <c r="J7" s="265"/>
      <c r="K7" s="265"/>
      <c r="L7" s="265"/>
      <c r="M7" s="265"/>
      <c r="N7" s="265"/>
      <c r="O7" s="266"/>
    </row>
    <row r="8" spans="1:15" ht="19.899999999999999" customHeight="1" x14ac:dyDescent="0.25">
      <c r="A8" s="79" t="s">
        <v>367</v>
      </c>
      <c r="B8" s="80"/>
      <c r="C8" s="80"/>
      <c r="D8" s="80"/>
      <c r="E8" s="80"/>
      <c r="F8" s="80"/>
      <c r="G8" s="80"/>
      <c r="H8" s="80"/>
      <c r="I8" s="80"/>
      <c r="J8" s="80"/>
      <c r="K8" s="80"/>
      <c r="L8" s="80"/>
      <c r="M8" s="80"/>
      <c r="N8" s="80"/>
      <c r="O8" s="81"/>
    </row>
    <row r="9" spans="1:15" ht="14.45" customHeight="1" x14ac:dyDescent="0.25">
      <c r="A9" s="65" t="s">
        <v>295</v>
      </c>
      <c r="B9" s="66"/>
      <c r="C9" s="214"/>
      <c r="D9" s="214"/>
      <c r="E9" s="214"/>
      <c r="F9" s="214"/>
      <c r="G9" s="66" t="s">
        <v>299</v>
      </c>
      <c r="H9" s="66"/>
      <c r="I9" s="208"/>
      <c r="J9" s="208"/>
      <c r="K9" s="208"/>
      <c r="L9" s="208"/>
      <c r="M9" s="208"/>
      <c r="N9" s="208"/>
      <c r="O9" s="209"/>
    </row>
    <row r="10" spans="1:15" x14ac:dyDescent="0.25">
      <c r="A10" s="65"/>
      <c r="B10" s="66"/>
      <c r="C10" s="214"/>
      <c r="D10" s="214"/>
      <c r="E10" s="214"/>
      <c r="F10" s="214"/>
      <c r="G10" s="66"/>
      <c r="H10" s="66"/>
      <c r="I10" s="208"/>
      <c r="J10" s="208"/>
      <c r="K10" s="208"/>
      <c r="L10" s="208"/>
      <c r="M10" s="208"/>
      <c r="N10" s="208"/>
      <c r="O10" s="209"/>
    </row>
    <row r="11" spans="1:15" ht="14.45" customHeight="1" x14ac:dyDescent="0.25">
      <c r="A11" s="65" t="s">
        <v>323</v>
      </c>
      <c r="B11" s="66"/>
      <c r="C11" s="214"/>
      <c r="D11" s="214"/>
      <c r="E11" s="214"/>
      <c r="F11" s="214"/>
      <c r="G11" s="69" t="s">
        <v>455</v>
      </c>
      <c r="H11" s="69"/>
      <c r="I11" s="268"/>
      <c r="J11" s="268"/>
      <c r="K11" s="268"/>
      <c r="L11" s="268"/>
      <c r="M11" s="268"/>
      <c r="N11" s="268"/>
      <c r="O11" s="269"/>
    </row>
    <row r="12" spans="1:15" x14ac:dyDescent="0.25">
      <c r="A12" s="65"/>
      <c r="B12" s="66"/>
      <c r="C12" s="214"/>
      <c r="D12" s="214"/>
      <c r="E12" s="214"/>
      <c r="F12" s="214"/>
      <c r="G12" s="69"/>
      <c r="H12" s="69"/>
      <c r="I12" s="268"/>
      <c r="J12" s="268"/>
      <c r="K12" s="268"/>
      <c r="L12" s="268"/>
      <c r="M12" s="268"/>
      <c r="N12" s="268"/>
      <c r="O12" s="269"/>
    </row>
    <row r="13" spans="1:15" x14ac:dyDescent="0.25">
      <c r="A13" s="70" t="s">
        <v>453</v>
      </c>
      <c r="B13" s="71"/>
      <c r="C13" s="267"/>
      <c r="D13" s="267"/>
      <c r="E13" s="267"/>
      <c r="F13" s="267"/>
      <c r="G13" s="106" t="s">
        <v>454</v>
      </c>
      <c r="H13" s="106"/>
      <c r="I13" s="216"/>
      <c r="J13" s="216"/>
      <c r="K13" s="216"/>
      <c r="L13" s="216"/>
      <c r="M13" s="216"/>
      <c r="N13" s="216"/>
      <c r="O13" s="217"/>
    </row>
    <row r="14" spans="1:15" ht="20.65" customHeight="1" x14ac:dyDescent="0.25">
      <c r="A14" s="70"/>
      <c r="B14" s="71"/>
      <c r="C14" s="267"/>
      <c r="D14" s="267"/>
      <c r="E14" s="267"/>
      <c r="F14" s="267"/>
      <c r="G14" s="106"/>
      <c r="H14" s="106"/>
      <c r="I14" s="216"/>
      <c r="J14" s="216"/>
      <c r="K14" s="216"/>
      <c r="L14" s="216"/>
      <c r="M14" s="216"/>
      <c r="N14" s="216"/>
      <c r="O14" s="217"/>
    </row>
    <row r="15" spans="1:15" ht="4.1500000000000004" customHeight="1" x14ac:dyDescent="0.25">
      <c r="A15" s="72"/>
      <c r="B15" s="73"/>
      <c r="C15" s="73"/>
      <c r="D15" s="73"/>
      <c r="E15" s="73"/>
      <c r="F15" s="73"/>
      <c r="G15" s="73"/>
      <c r="H15" s="73"/>
      <c r="I15" s="73"/>
      <c r="J15" s="73"/>
      <c r="K15" s="73"/>
      <c r="L15" s="73"/>
      <c r="M15" s="73"/>
      <c r="N15" s="73"/>
      <c r="O15" s="74"/>
    </row>
    <row r="16" spans="1:15" s="4" customFormat="1" ht="30.4" customHeight="1" x14ac:dyDescent="0.25">
      <c r="A16" s="89" t="s">
        <v>508</v>
      </c>
      <c r="B16" s="90"/>
      <c r="C16" s="90"/>
      <c r="D16" s="90"/>
      <c r="E16" s="90"/>
      <c r="F16" s="90"/>
      <c r="G16" s="90"/>
      <c r="H16" s="90"/>
      <c r="I16" s="90"/>
      <c r="J16" s="88"/>
      <c r="K16" s="87" t="s">
        <v>478</v>
      </c>
      <c r="L16" s="88"/>
      <c r="M16" s="82" t="s">
        <v>461</v>
      </c>
      <c r="N16" s="82"/>
      <c r="O16" s="83"/>
    </row>
    <row r="17" spans="1:15" s="4" customFormat="1" ht="30.4" customHeight="1" x14ac:dyDescent="0.25">
      <c r="A17" s="77" t="s">
        <v>387</v>
      </c>
      <c r="B17" s="75"/>
      <c r="C17" s="75" t="s">
        <v>475</v>
      </c>
      <c r="D17" s="75"/>
      <c r="E17" s="75"/>
      <c r="F17" s="75"/>
      <c r="G17" s="75"/>
      <c r="H17" s="75"/>
      <c r="I17" s="75"/>
      <c r="J17" s="75" t="s">
        <v>321</v>
      </c>
      <c r="K17" s="75" t="s">
        <v>319</v>
      </c>
      <c r="L17" s="78" t="s">
        <v>388</v>
      </c>
      <c r="M17" s="75" t="s">
        <v>319</v>
      </c>
      <c r="N17" s="75" t="s">
        <v>388</v>
      </c>
      <c r="O17" s="76" t="s">
        <v>322</v>
      </c>
    </row>
    <row r="18" spans="1:15" s="4" customFormat="1" ht="17.45" customHeight="1" x14ac:dyDescent="0.25">
      <c r="A18" s="77"/>
      <c r="B18" s="75"/>
      <c r="C18" s="75"/>
      <c r="D18" s="75"/>
      <c r="E18" s="75"/>
      <c r="F18" s="75"/>
      <c r="G18" s="75"/>
      <c r="H18" s="75"/>
      <c r="I18" s="75"/>
      <c r="J18" s="75"/>
      <c r="K18" s="75"/>
      <c r="L18" s="78"/>
      <c r="M18" s="75"/>
      <c r="N18" s="75"/>
      <c r="O18" s="76"/>
    </row>
    <row r="19" spans="1:15" s="4" customFormat="1" ht="19.899999999999999" customHeight="1" x14ac:dyDescent="0.25">
      <c r="A19" s="270"/>
      <c r="B19" s="228"/>
      <c r="C19" s="226"/>
      <c r="D19" s="227"/>
      <c r="E19" s="227"/>
      <c r="F19" s="227"/>
      <c r="G19" s="227"/>
      <c r="H19" s="227"/>
      <c r="I19" s="228"/>
      <c r="J19" s="271"/>
      <c r="K19" s="272"/>
      <c r="L19" s="230"/>
      <c r="M19" s="15">
        <f t="shared" ref="M19:M26" si="0">J19*K19</f>
        <v>0</v>
      </c>
      <c r="N19" s="15">
        <f t="shared" ref="N19:N26" si="1">J19*L19</f>
        <v>0</v>
      </c>
      <c r="O19" s="23">
        <f t="shared" ref="O19:O26" si="2">SUM(M19:N19)</f>
        <v>0</v>
      </c>
    </row>
    <row r="20" spans="1:15" s="4" customFormat="1" ht="19.899999999999999" customHeight="1" x14ac:dyDescent="0.25">
      <c r="A20" s="224"/>
      <c r="B20" s="225"/>
      <c r="C20" s="225"/>
      <c r="D20" s="225"/>
      <c r="E20" s="225"/>
      <c r="F20" s="225"/>
      <c r="G20" s="225"/>
      <c r="H20" s="225"/>
      <c r="I20" s="225"/>
      <c r="J20" s="271"/>
      <c r="K20" s="272"/>
      <c r="L20" s="230"/>
      <c r="M20" s="15">
        <f t="shared" si="0"/>
        <v>0</v>
      </c>
      <c r="N20" s="15">
        <f t="shared" si="1"/>
        <v>0</v>
      </c>
      <c r="O20" s="11">
        <f t="shared" si="2"/>
        <v>0</v>
      </c>
    </row>
    <row r="21" spans="1:15" s="4" customFormat="1" ht="19.899999999999999" customHeight="1" x14ac:dyDescent="0.25">
      <c r="A21" s="224"/>
      <c r="B21" s="225"/>
      <c r="C21" s="225"/>
      <c r="D21" s="225"/>
      <c r="E21" s="225"/>
      <c r="F21" s="225"/>
      <c r="G21" s="225"/>
      <c r="H21" s="225"/>
      <c r="I21" s="225"/>
      <c r="J21" s="271"/>
      <c r="K21" s="272"/>
      <c r="L21" s="230"/>
      <c r="M21" s="15">
        <f t="shared" si="0"/>
        <v>0</v>
      </c>
      <c r="N21" s="15">
        <f t="shared" si="1"/>
        <v>0</v>
      </c>
      <c r="O21" s="11">
        <f t="shared" si="2"/>
        <v>0</v>
      </c>
    </row>
    <row r="22" spans="1:15" s="4" customFormat="1" ht="19.899999999999999" customHeight="1" x14ac:dyDescent="0.25">
      <c r="A22" s="224"/>
      <c r="B22" s="225"/>
      <c r="C22" s="225"/>
      <c r="D22" s="225"/>
      <c r="E22" s="225"/>
      <c r="F22" s="225"/>
      <c r="G22" s="225"/>
      <c r="H22" s="225"/>
      <c r="I22" s="225"/>
      <c r="J22" s="271"/>
      <c r="K22" s="272"/>
      <c r="L22" s="230"/>
      <c r="M22" s="15">
        <f t="shared" si="0"/>
        <v>0</v>
      </c>
      <c r="N22" s="15">
        <f t="shared" si="1"/>
        <v>0</v>
      </c>
      <c r="O22" s="11">
        <f t="shared" si="2"/>
        <v>0</v>
      </c>
    </row>
    <row r="23" spans="1:15" s="4" customFormat="1" ht="19.899999999999999" customHeight="1" x14ac:dyDescent="0.25">
      <c r="A23" s="224"/>
      <c r="B23" s="225"/>
      <c r="C23" s="225"/>
      <c r="D23" s="225"/>
      <c r="E23" s="225"/>
      <c r="F23" s="225"/>
      <c r="G23" s="225"/>
      <c r="H23" s="225"/>
      <c r="I23" s="225"/>
      <c r="J23" s="271"/>
      <c r="K23" s="272"/>
      <c r="L23" s="230"/>
      <c r="M23" s="15">
        <f t="shared" si="0"/>
        <v>0</v>
      </c>
      <c r="N23" s="15">
        <f t="shared" si="1"/>
        <v>0</v>
      </c>
      <c r="O23" s="11">
        <f t="shared" si="2"/>
        <v>0</v>
      </c>
    </row>
    <row r="24" spans="1:15" s="4" customFormat="1" ht="19.899999999999999" customHeight="1" x14ac:dyDescent="0.25">
      <c r="A24" s="224"/>
      <c r="B24" s="225"/>
      <c r="C24" s="225"/>
      <c r="D24" s="225"/>
      <c r="E24" s="225"/>
      <c r="F24" s="225"/>
      <c r="G24" s="225"/>
      <c r="H24" s="225"/>
      <c r="I24" s="225"/>
      <c r="J24" s="271"/>
      <c r="K24" s="272"/>
      <c r="L24" s="230"/>
      <c r="M24" s="15">
        <f t="shared" si="0"/>
        <v>0</v>
      </c>
      <c r="N24" s="15">
        <f t="shared" si="1"/>
        <v>0</v>
      </c>
      <c r="O24" s="11">
        <f t="shared" si="2"/>
        <v>0</v>
      </c>
    </row>
    <row r="25" spans="1:15" s="4" customFormat="1" ht="19.899999999999999" customHeight="1" x14ac:dyDescent="0.25">
      <c r="A25" s="224"/>
      <c r="B25" s="225"/>
      <c r="C25" s="225"/>
      <c r="D25" s="225"/>
      <c r="E25" s="225"/>
      <c r="F25" s="225"/>
      <c r="G25" s="225"/>
      <c r="H25" s="225"/>
      <c r="I25" s="225"/>
      <c r="J25" s="271"/>
      <c r="K25" s="272"/>
      <c r="L25" s="230"/>
      <c r="M25" s="15">
        <f t="shared" si="0"/>
        <v>0</v>
      </c>
      <c r="N25" s="15">
        <f t="shared" si="1"/>
        <v>0</v>
      </c>
      <c r="O25" s="11">
        <f t="shared" si="2"/>
        <v>0</v>
      </c>
    </row>
    <row r="26" spans="1:15" s="4" customFormat="1" ht="19.899999999999999" customHeight="1" x14ac:dyDescent="0.25">
      <c r="A26" s="224"/>
      <c r="B26" s="225"/>
      <c r="C26" s="225"/>
      <c r="D26" s="225"/>
      <c r="E26" s="225"/>
      <c r="F26" s="225"/>
      <c r="G26" s="225"/>
      <c r="H26" s="225"/>
      <c r="I26" s="225"/>
      <c r="J26" s="271"/>
      <c r="K26" s="272"/>
      <c r="L26" s="230"/>
      <c r="M26" s="15">
        <f t="shared" si="0"/>
        <v>0</v>
      </c>
      <c r="N26" s="15">
        <f t="shared" si="1"/>
        <v>0</v>
      </c>
      <c r="O26" s="11">
        <f t="shared" si="2"/>
        <v>0</v>
      </c>
    </row>
    <row r="27" spans="1:15" s="4" customFormat="1" ht="19.899999999999999" customHeight="1" x14ac:dyDescent="0.25">
      <c r="A27" s="224"/>
      <c r="B27" s="225"/>
      <c r="C27" s="225"/>
      <c r="D27" s="225"/>
      <c r="E27" s="225"/>
      <c r="F27" s="225"/>
      <c r="G27" s="225"/>
      <c r="H27" s="225"/>
      <c r="I27" s="225"/>
      <c r="J27" s="271"/>
      <c r="K27" s="272"/>
      <c r="L27" s="230"/>
      <c r="M27" s="15">
        <f t="shared" ref="M27:M43" si="3">J27*K27</f>
        <v>0</v>
      </c>
      <c r="N27" s="15">
        <f t="shared" ref="N27:N43" si="4">J27*L27</f>
        <v>0</v>
      </c>
      <c r="O27" s="11">
        <f t="shared" ref="O27:O43" si="5">SUM(M27:N27)</f>
        <v>0</v>
      </c>
    </row>
    <row r="28" spans="1:15" s="4" customFormat="1" ht="19.899999999999999" customHeight="1" x14ac:dyDescent="0.25">
      <c r="A28" s="224"/>
      <c r="B28" s="225"/>
      <c r="C28" s="225"/>
      <c r="D28" s="225"/>
      <c r="E28" s="225"/>
      <c r="F28" s="225"/>
      <c r="G28" s="225"/>
      <c r="H28" s="225"/>
      <c r="I28" s="225"/>
      <c r="J28" s="271"/>
      <c r="K28" s="272"/>
      <c r="L28" s="230"/>
      <c r="M28" s="15">
        <f t="shared" si="3"/>
        <v>0</v>
      </c>
      <c r="N28" s="15">
        <f t="shared" si="4"/>
        <v>0</v>
      </c>
      <c r="O28" s="11">
        <f t="shared" si="5"/>
        <v>0</v>
      </c>
    </row>
    <row r="29" spans="1:15" s="4" customFormat="1" ht="19.899999999999999" customHeight="1" x14ac:dyDescent="0.25">
      <c r="A29" s="224"/>
      <c r="B29" s="225"/>
      <c r="C29" s="225"/>
      <c r="D29" s="225"/>
      <c r="E29" s="225"/>
      <c r="F29" s="225"/>
      <c r="G29" s="225"/>
      <c r="H29" s="225"/>
      <c r="I29" s="225"/>
      <c r="J29" s="271"/>
      <c r="K29" s="272"/>
      <c r="L29" s="230"/>
      <c r="M29" s="15">
        <f t="shared" si="3"/>
        <v>0</v>
      </c>
      <c r="N29" s="15">
        <f t="shared" si="4"/>
        <v>0</v>
      </c>
      <c r="O29" s="11">
        <f t="shared" si="5"/>
        <v>0</v>
      </c>
    </row>
    <row r="30" spans="1:15" s="4" customFormat="1" ht="19.899999999999999" customHeight="1" x14ac:dyDescent="0.25">
      <c r="A30" s="224"/>
      <c r="B30" s="225"/>
      <c r="C30" s="225"/>
      <c r="D30" s="225"/>
      <c r="E30" s="225"/>
      <c r="F30" s="225"/>
      <c r="G30" s="225"/>
      <c r="H30" s="225"/>
      <c r="I30" s="225"/>
      <c r="J30" s="271"/>
      <c r="K30" s="272"/>
      <c r="L30" s="230"/>
      <c r="M30" s="15">
        <f t="shared" si="3"/>
        <v>0</v>
      </c>
      <c r="N30" s="15">
        <f t="shared" si="4"/>
        <v>0</v>
      </c>
      <c r="O30" s="11">
        <f t="shared" si="5"/>
        <v>0</v>
      </c>
    </row>
    <row r="31" spans="1:15" s="4" customFormat="1" ht="19.899999999999999" customHeight="1" x14ac:dyDescent="0.25">
      <c r="A31" s="224"/>
      <c r="B31" s="225"/>
      <c r="C31" s="225"/>
      <c r="D31" s="225"/>
      <c r="E31" s="225"/>
      <c r="F31" s="225"/>
      <c r="G31" s="225"/>
      <c r="H31" s="225"/>
      <c r="I31" s="225"/>
      <c r="J31" s="271"/>
      <c r="K31" s="272"/>
      <c r="L31" s="230"/>
      <c r="M31" s="15">
        <f t="shared" si="3"/>
        <v>0</v>
      </c>
      <c r="N31" s="15">
        <f t="shared" si="4"/>
        <v>0</v>
      </c>
      <c r="O31" s="11">
        <f t="shared" si="5"/>
        <v>0</v>
      </c>
    </row>
    <row r="32" spans="1:15" s="4" customFormat="1" ht="19.899999999999999" customHeight="1" x14ac:dyDescent="0.25">
      <c r="A32" s="224"/>
      <c r="B32" s="225"/>
      <c r="C32" s="225"/>
      <c r="D32" s="225"/>
      <c r="E32" s="225"/>
      <c r="F32" s="225"/>
      <c r="G32" s="225"/>
      <c r="H32" s="225"/>
      <c r="I32" s="225"/>
      <c r="J32" s="271"/>
      <c r="K32" s="272"/>
      <c r="L32" s="230"/>
      <c r="M32" s="15">
        <f t="shared" si="3"/>
        <v>0</v>
      </c>
      <c r="N32" s="15">
        <f t="shared" si="4"/>
        <v>0</v>
      </c>
      <c r="O32" s="11">
        <f t="shared" si="5"/>
        <v>0</v>
      </c>
    </row>
    <row r="33" spans="1:15" s="4" customFormat="1" ht="19.899999999999999" customHeight="1" x14ac:dyDescent="0.25">
      <c r="A33" s="224"/>
      <c r="B33" s="225"/>
      <c r="C33" s="225"/>
      <c r="D33" s="225"/>
      <c r="E33" s="225"/>
      <c r="F33" s="225"/>
      <c r="G33" s="225"/>
      <c r="H33" s="225"/>
      <c r="I33" s="225"/>
      <c r="J33" s="271"/>
      <c r="K33" s="272"/>
      <c r="L33" s="230"/>
      <c r="M33" s="15">
        <f t="shared" si="3"/>
        <v>0</v>
      </c>
      <c r="N33" s="15">
        <f t="shared" si="4"/>
        <v>0</v>
      </c>
      <c r="O33" s="11">
        <f t="shared" si="5"/>
        <v>0</v>
      </c>
    </row>
    <row r="34" spans="1:15" s="4" customFormat="1" ht="19.899999999999999" customHeight="1" x14ac:dyDescent="0.25">
      <c r="A34" s="224"/>
      <c r="B34" s="225"/>
      <c r="C34" s="225"/>
      <c r="D34" s="225"/>
      <c r="E34" s="225"/>
      <c r="F34" s="225"/>
      <c r="G34" s="225"/>
      <c r="H34" s="225"/>
      <c r="I34" s="225"/>
      <c r="J34" s="271"/>
      <c r="K34" s="272"/>
      <c r="L34" s="230"/>
      <c r="M34" s="15">
        <f t="shared" si="3"/>
        <v>0</v>
      </c>
      <c r="N34" s="15">
        <f t="shared" si="4"/>
        <v>0</v>
      </c>
      <c r="O34" s="11">
        <f t="shared" si="5"/>
        <v>0</v>
      </c>
    </row>
    <row r="35" spans="1:15" s="4" customFormat="1" ht="19.899999999999999" customHeight="1" x14ac:dyDescent="0.25">
      <c r="A35" s="224"/>
      <c r="B35" s="225"/>
      <c r="C35" s="225"/>
      <c r="D35" s="225"/>
      <c r="E35" s="225"/>
      <c r="F35" s="225"/>
      <c r="G35" s="225"/>
      <c r="H35" s="225"/>
      <c r="I35" s="225"/>
      <c r="J35" s="271"/>
      <c r="K35" s="272"/>
      <c r="L35" s="230"/>
      <c r="M35" s="15">
        <f t="shared" si="3"/>
        <v>0</v>
      </c>
      <c r="N35" s="15">
        <f t="shared" si="4"/>
        <v>0</v>
      </c>
      <c r="O35" s="11">
        <f t="shared" si="5"/>
        <v>0</v>
      </c>
    </row>
    <row r="36" spans="1:15" s="4" customFormat="1" ht="19.899999999999999" customHeight="1" x14ac:dyDescent="0.25">
      <c r="A36" s="224"/>
      <c r="B36" s="225"/>
      <c r="C36" s="225"/>
      <c r="D36" s="225"/>
      <c r="E36" s="225"/>
      <c r="F36" s="225"/>
      <c r="G36" s="225"/>
      <c r="H36" s="225"/>
      <c r="I36" s="225"/>
      <c r="J36" s="271"/>
      <c r="K36" s="272"/>
      <c r="L36" s="230"/>
      <c r="M36" s="15">
        <f t="shared" si="3"/>
        <v>0</v>
      </c>
      <c r="N36" s="15">
        <f t="shared" si="4"/>
        <v>0</v>
      </c>
      <c r="O36" s="11">
        <f t="shared" si="5"/>
        <v>0</v>
      </c>
    </row>
    <row r="37" spans="1:15" s="4" customFormat="1" ht="19.899999999999999" customHeight="1" x14ac:dyDescent="0.25">
      <c r="A37" s="224"/>
      <c r="B37" s="225"/>
      <c r="C37" s="225"/>
      <c r="D37" s="225"/>
      <c r="E37" s="225"/>
      <c r="F37" s="225"/>
      <c r="G37" s="225"/>
      <c r="H37" s="225"/>
      <c r="I37" s="225"/>
      <c r="J37" s="271"/>
      <c r="K37" s="272"/>
      <c r="L37" s="230"/>
      <c r="M37" s="15">
        <f t="shared" si="3"/>
        <v>0</v>
      </c>
      <c r="N37" s="15">
        <f t="shared" si="4"/>
        <v>0</v>
      </c>
      <c r="O37" s="11">
        <f t="shared" si="5"/>
        <v>0</v>
      </c>
    </row>
    <row r="38" spans="1:15" s="4" customFormat="1" ht="19.899999999999999" customHeight="1" x14ac:dyDescent="0.25">
      <c r="A38" s="224"/>
      <c r="B38" s="225"/>
      <c r="C38" s="225"/>
      <c r="D38" s="225"/>
      <c r="E38" s="225"/>
      <c r="F38" s="225"/>
      <c r="G38" s="225"/>
      <c r="H38" s="225"/>
      <c r="I38" s="225"/>
      <c r="J38" s="271"/>
      <c r="K38" s="272"/>
      <c r="L38" s="230"/>
      <c r="M38" s="15">
        <f t="shared" si="3"/>
        <v>0</v>
      </c>
      <c r="N38" s="15">
        <f t="shared" si="4"/>
        <v>0</v>
      </c>
      <c r="O38" s="11">
        <f t="shared" si="5"/>
        <v>0</v>
      </c>
    </row>
    <row r="39" spans="1:15" s="4" customFormat="1" ht="19.899999999999999" customHeight="1" x14ac:dyDescent="0.25">
      <c r="A39" s="224"/>
      <c r="B39" s="225"/>
      <c r="C39" s="225"/>
      <c r="D39" s="225"/>
      <c r="E39" s="225"/>
      <c r="F39" s="225"/>
      <c r="G39" s="225"/>
      <c r="H39" s="225"/>
      <c r="I39" s="225"/>
      <c r="J39" s="271"/>
      <c r="K39" s="272"/>
      <c r="L39" s="230"/>
      <c r="M39" s="15">
        <f t="shared" si="3"/>
        <v>0</v>
      </c>
      <c r="N39" s="15">
        <f t="shared" si="4"/>
        <v>0</v>
      </c>
      <c r="O39" s="11">
        <f t="shared" si="5"/>
        <v>0</v>
      </c>
    </row>
    <row r="40" spans="1:15" s="4" customFormat="1" ht="19.899999999999999" customHeight="1" x14ac:dyDescent="0.25">
      <c r="A40" s="224"/>
      <c r="B40" s="225"/>
      <c r="C40" s="225"/>
      <c r="D40" s="225"/>
      <c r="E40" s="225"/>
      <c r="F40" s="225"/>
      <c r="G40" s="225"/>
      <c r="H40" s="225"/>
      <c r="I40" s="225"/>
      <c r="J40" s="271"/>
      <c r="K40" s="272"/>
      <c r="L40" s="230"/>
      <c r="M40" s="15">
        <f t="shared" si="3"/>
        <v>0</v>
      </c>
      <c r="N40" s="15">
        <f t="shared" si="4"/>
        <v>0</v>
      </c>
      <c r="O40" s="11">
        <f t="shared" si="5"/>
        <v>0</v>
      </c>
    </row>
    <row r="41" spans="1:15" s="4" customFormat="1" ht="19.899999999999999" customHeight="1" x14ac:dyDescent="0.25">
      <c r="A41" s="224"/>
      <c r="B41" s="225"/>
      <c r="C41" s="225"/>
      <c r="D41" s="225"/>
      <c r="E41" s="225"/>
      <c r="F41" s="225"/>
      <c r="G41" s="225"/>
      <c r="H41" s="225"/>
      <c r="I41" s="225"/>
      <c r="J41" s="271"/>
      <c r="K41" s="272"/>
      <c r="L41" s="230"/>
      <c r="M41" s="15">
        <f t="shared" si="3"/>
        <v>0</v>
      </c>
      <c r="N41" s="15">
        <f t="shared" si="4"/>
        <v>0</v>
      </c>
      <c r="O41" s="11">
        <f t="shared" si="5"/>
        <v>0</v>
      </c>
    </row>
    <row r="42" spans="1:15" s="4" customFormat="1" ht="19.899999999999999" customHeight="1" x14ac:dyDescent="0.25">
      <c r="A42" s="224"/>
      <c r="B42" s="225"/>
      <c r="C42" s="225"/>
      <c r="D42" s="225"/>
      <c r="E42" s="225"/>
      <c r="F42" s="225"/>
      <c r="G42" s="225"/>
      <c r="H42" s="225"/>
      <c r="I42" s="225"/>
      <c r="J42" s="271"/>
      <c r="K42" s="272"/>
      <c r="L42" s="230"/>
      <c r="M42" s="15">
        <f t="shared" si="3"/>
        <v>0</v>
      </c>
      <c r="N42" s="15">
        <f t="shared" si="4"/>
        <v>0</v>
      </c>
      <c r="O42" s="11">
        <f t="shared" si="5"/>
        <v>0</v>
      </c>
    </row>
    <row r="43" spans="1:15" s="4" customFormat="1" ht="19.899999999999999" customHeight="1" x14ac:dyDescent="0.25">
      <c r="A43" s="224"/>
      <c r="B43" s="225"/>
      <c r="C43" s="225"/>
      <c r="D43" s="225"/>
      <c r="E43" s="225"/>
      <c r="F43" s="225"/>
      <c r="G43" s="225"/>
      <c r="H43" s="225"/>
      <c r="I43" s="225"/>
      <c r="J43" s="271"/>
      <c r="K43" s="272"/>
      <c r="L43" s="230"/>
      <c r="M43" s="15">
        <f t="shared" si="3"/>
        <v>0</v>
      </c>
      <c r="N43" s="15">
        <f t="shared" si="4"/>
        <v>0</v>
      </c>
      <c r="O43" s="11">
        <f t="shared" si="5"/>
        <v>0</v>
      </c>
    </row>
    <row r="44" spans="1:15" ht="20.100000000000001" customHeight="1" x14ac:dyDescent="0.25">
      <c r="A44" s="79" t="s">
        <v>504</v>
      </c>
      <c r="B44" s="80"/>
      <c r="C44" s="80"/>
      <c r="D44" s="80"/>
      <c r="E44" s="80"/>
      <c r="F44" s="80"/>
      <c r="G44" s="80"/>
      <c r="H44" s="80"/>
      <c r="I44" s="80"/>
      <c r="J44" s="80"/>
      <c r="K44" s="80"/>
      <c r="L44" s="80"/>
      <c r="M44" s="21">
        <f>SUM(M19:M43)</f>
        <v>0</v>
      </c>
      <c r="N44" s="21">
        <f>SUM(N19:N43)</f>
        <v>0</v>
      </c>
      <c r="O44" s="21">
        <f>SUM(O19:O43)</f>
        <v>0</v>
      </c>
    </row>
  </sheetData>
  <sheetProtection algorithmName="SHA-512" hashValue="0nihzK7MGjrFHRPD0azX+FKEuWf2OH4tdLFhyS0Yk660OqcTu9it333XW2sRiKpMMT8x3bQ8Kx6cdznBr75/zA==" saltValue="/QovQ51+S4ONrUDEEzwe0Q==" spinCount="100000" sheet="1" objects="1" scenarios="1"/>
  <mergeCells count="86">
    <mergeCell ref="K16:L16"/>
    <mergeCell ref="A16:J16"/>
    <mergeCell ref="A5:O6"/>
    <mergeCell ref="A7:O7"/>
    <mergeCell ref="C24:I24"/>
    <mergeCell ref="C23:I23"/>
    <mergeCell ref="A24:B24"/>
    <mergeCell ref="A13:B14"/>
    <mergeCell ref="C13:F14"/>
    <mergeCell ref="G13:H14"/>
    <mergeCell ref="A8:O8"/>
    <mergeCell ref="A9:B10"/>
    <mergeCell ref="C9:F10"/>
    <mergeCell ref="G9:H10"/>
    <mergeCell ref="I9:O10"/>
    <mergeCell ref="A11:B12"/>
    <mergeCell ref="A25:B25"/>
    <mergeCell ref="C25:I25"/>
    <mergeCell ref="A26:B26"/>
    <mergeCell ref="C26:I26"/>
    <mergeCell ref="A4:O4"/>
    <mergeCell ref="C20:I20"/>
    <mergeCell ref="A21:B21"/>
    <mergeCell ref="C21:I21"/>
    <mergeCell ref="M17:M18"/>
    <mergeCell ref="N17:N18"/>
    <mergeCell ref="O17:O18"/>
    <mergeCell ref="M16:O16"/>
    <mergeCell ref="C17:I18"/>
    <mergeCell ref="A22:B22"/>
    <mergeCell ref="C22:I22"/>
    <mergeCell ref="A23:B23"/>
    <mergeCell ref="C11:F12"/>
    <mergeCell ref="G11:H12"/>
    <mergeCell ref="I11:O12"/>
    <mergeCell ref="I13:O14"/>
    <mergeCell ref="A1:O1"/>
    <mergeCell ref="A3:B3"/>
    <mergeCell ref="C3:H3"/>
    <mergeCell ref="I3:J3"/>
    <mergeCell ref="K3:O3"/>
    <mergeCell ref="N2:O2"/>
    <mergeCell ref="A2:M2"/>
    <mergeCell ref="A44:L44"/>
    <mergeCell ref="A17:B18"/>
    <mergeCell ref="A42:B42"/>
    <mergeCell ref="A15:O15"/>
    <mergeCell ref="J17:J18"/>
    <mergeCell ref="A43:B43"/>
    <mergeCell ref="A38:B38"/>
    <mergeCell ref="A19:B19"/>
    <mergeCell ref="C19:I19"/>
    <mergeCell ref="A20:B20"/>
    <mergeCell ref="C43:I43"/>
    <mergeCell ref="K17:K18"/>
    <mergeCell ref="L17:L18"/>
    <mergeCell ref="C38:I38"/>
    <mergeCell ref="A27:B27"/>
    <mergeCell ref="C27:I27"/>
    <mergeCell ref="A28:B28"/>
    <mergeCell ref="C28:I28"/>
    <mergeCell ref="A29:B29"/>
    <mergeCell ref="C29:I29"/>
    <mergeCell ref="A30:B30"/>
    <mergeCell ref="C30:I30"/>
    <mergeCell ref="C41:I41"/>
    <mergeCell ref="A39:B39"/>
    <mergeCell ref="C39:I39"/>
    <mergeCell ref="A40:B40"/>
    <mergeCell ref="C40:I40"/>
    <mergeCell ref="A34:B34"/>
    <mergeCell ref="C34:I34"/>
    <mergeCell ref="C42:I42"/>
    <mergeCell ref="A31:B31"/>
    <mergeCell ref="C31:I31"/>
    <mergeCell ref="A32:B32"/>
    <mergeCell ref="C32:I32"/>
    <mergeCell ref="A33:B33"/>
    <mergeCell ref="C33:I33"/>
    <mergeCell ref="A35:B35"/>
    <mergeCell ref="C35:I35"/>
    <mergeCell ref="A36:B36"/>
    <mergeCell ref="C36:I36"/>
    <mergeCell ref="A37:B37"/>
    <mergeCell ref="C37:I37"/>
    <mergeCell ref="A41:B41"/>
  </mergeCells>
  <dataValidations count="15">
    <dataValidation allowBlank="1" showInputMessage="1" showErrorMessage="1" promptTitle="Labor " prompt="Enter the labor associated with the weatherization measure. " sqref="L19:L43"/>
    <dataValidation allowBlank="1" showInputMessage="1" showErrorMessage="1" promptTitle="Date Deferred " prompt="Enter the date the unit was deferred. _x000a_(dd/mm/yy) " sqref="C13:F14"/>
    <dataValidation allowBlank="1" showErrorMessage="1" promptTitle="Audit Estimated Cost(s)" prompt="Enter the estimated cost of the total project. " sqref="G11:H12"/>
    <dataValidation allowBlank="1" showInputMessage="1" showErrorMessage="1" promptTitle="Phone Number" prompt="Enter the associated phone number for the client. " sqref="C11"/>
    <dataValidation allowBlank="1" showInputMessage="1" showErrorMessage="1" promptTitle="Address" prompt="Enter the address listed for the Weatherized Unit. " sqref="I9:O10"/>
    <dataValidation allowBlank="1" showInputMessage="1" showErrorMessage="1" promptTitle="Client Name" prompt="Enter the client name for the Weatherized Unit. " sqref="C9:F10"/>
    <dataValidation type="list" allowBlank="1" showInputMessage="1" showErrorMessage="1" promptTitle="Measure Category " prompt="Choose the category that best describes the measure. " sqref="A19:A43 B20:B43">
      <formula1>"Roof Repair, Wall Repair (Exterior), Wall Repair (Interior), Ceiling Repair, Floor Repair, Foundation Repair, Subspace Repair, Drainage Repair, Plumbing Repair, Electrical Repair, Clean-Up Remediation, Other "</formula1>
    </dataValidation>
    <dataValidation allowBlank="1" showInputMessage="1" showErrorMessage="1" promptTitle="Job ID #" prompt="Enter the Job ID # associated with this project. " sqref="I11:O12"/>
    <dataValidation allowBlank="1" showInputMessage="1" showErrorMessage="1" promptTitle="Date Weatherization Ready" prompt="Enter the Weatherization Date the unit was ready to proceed. (mm/dd/yy) " sqref="I13:O14"/>
    <dataValidation allowBlank="1" showInputMessage="1" showErrorMessage="1" promptTitle="Wx Measure Description " prompt="Enter the Description of the installed Wx. Measure._x000a_Note: This should follow agency procured pricing language. " sqref="C19:C43"/>
    <dataValidation allowBlank="1" showInputMessage="1" showErrorMessage="1" promptTitle="Qty. " prompt="Enter the quantity used for the weatherization measure as described. " sqref="J19:J43"/>
    <dataValidation allowBlank="1" showInputMessage="1" showErrorMessage="1" promptTitle="DOE Contract #" prompt="Enter the current DOE Contract # for the completed unit. " sqref="A7"/>
    <dataValidation allowBlank="1" showInputMessage="1" showErrorMessage="1" promptTitle="Material " prompt="Enter the material associated with the weatherization measure" sqref="K19:K43"/>
    <dataValidation allowBlank="1" showErrorMessage="1" promptTitle="Material" prompt="Enter the material associated with the weatherization measure. " sqref="M19:M43"/>
    <dataValidation allowBlank="1" showErrorMessage="1" promptTitle="Labor " prompt="Enter the labor associated with the weatherization measure. " sqref="N19:N43"/>
  </dataValidations>
  <printOptions horizontalCentered="1" gridLines="1"/>
  <pageMargins left="0" right="0" top="0.25" bottom="0.25" header="0.05" footer="0.05"/>
  <pageSetup scale="62" orientation="portrait" horizontalDpi="300" verticalDpi="300" r:id="rId1"/>
  <colBreaks count="1" manualBreakCount="1">
    <brk id="1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Subrecipient Name:" prompt="Input the name of the Subrecipient doing the work on this client's home.">
          <x14:formula1>
            <xm:f>'Sub-County'!$A$2:$A$22</xm:f>
          </x14:formula1>
          <xm:sqref>C3</xm:sqref>
        </x14:dataValidation>
        <x14:dataValidation type="list" allowBlank="1" showInputMessage="1" showErrorMessage="1" promptTitle="County" prompt="Enter the corresponding county the WAP work was completed in. ">
          <x14:formula1>
            <xm:f>'Sub-County'!$B$2:$B$253</xm:f>
          </x14:formula1>
          <xm:sqref>K3:O3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0" sqref="A20"/>
    </sheetView>
  </sheetViews>
  <sheetFormatPr defaultColWidth="8.85546875" defaultRowHeight="12.75" x14ac:dyDescent="0.25"/>
  <cols>
    <col min="1" max="1" width="117.7109375" style="5" customWidth="1"/>
    <col min="2" max="16384" width="8.85546875" style="5"/>
  </cols>
  <sheetData>
    <row r="1" spans="1:1" ht="27" customHeight="1" x14ac:dyDescent="0.25">
      <c r="A1" s="10" t="s">
        <v>434</v>
      </c>
    </row>
    <row r="2" spans="1:1" ht="12.75" customHeight="1" x14ac:dyDescent="0.2">
      <c r="A2" s="9"/>
    </row>
    <row r="3" spans="1:1" ht="85.9" customHeight="1" x14ac:dyDescent="0.25">
      <c r="A3" s="7" t="s">
        <v>435</v>
      </c>
    </row>
    <row r="4" spans="1:1" ht="15" customHeight="1" x14ac:dyDescent="0.25">
      <c r="A4" s="6" t="s">
        <v>436</v>
      </c>
    </row>
    <row r="5" spans="1:1" ht="24.4" customHeight="1" x14ac:dyDescent="0.25">
      <c r="A5" s="8"/>
    </row>
    <row r="6" spans="1:1" ht="123" customHeight="1" x14ac:dyDescent="0.25">
      <c r="A6" s="7" t="s">
        <v>437</v>
      </c>
    </row>
    <row r="7" spans="1:1" ht="15" customHeight="1" x14ac:dyDescent="0.25">
      <c r="A7" s="6" t="s">
        <v>438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G15" sqref="G15"/>
    </sheetView>
  </sheetViews>
  <sheetFormatPr defaultRowHeight="15" x14ac:dyDescent="0.25"/>
  <cols>
    <col min="1" max="1" width="25.85546875" bestFit="1" customWidth="1"/>
    <col min="3" max="3" width="9.7109375" bestFit="1" customWidth="1"/>
  </cols>
  <sheetData>
    <row r="1" spans="1:3" x14ac:dyDescent="0.25">
      <c r="A1" t="s">
        <v>418</v>
      </c>
      <c r="B1" t="s">
        <v>479</v>
      </c>
      <c r="C1" t="s">
        <v>492</v>
      </c>
    </row>
    <row r="2" spans="1:3" x14ac:dyDescent="0.25">
      <c r="A2" t="s">
        <v>419</v>
      </c>
      <c r="B2" t="s">
        <v>480</v>
      </c>
      <c r="C2" t="s">
        <v>493</v>
      </c>
    </row>
    <row r="3" spans="1:3" x14ac:dyDescent="0.25">
      <c r="A3" t="s">
        <v>420</v>
      </c>
      <c r="B3" t="s">
        <v>481</v>
      </c>
      <c r="C3" t="s">
        <v>489</v>
      </c>
    </row>
    <row r="4" spans="1:3" x14ac:dyDescent="0.25">
      <c r="A4" t="s">
        <v>421</v>
      </c>
      <c r="B4" t="s">
        <v>482</v>
      </c>
      <c r="C4" t="s">
        <v>494</v>
      </c>
    </row>
    <row r="5" spans="1:3" x14ac:dyDescent="0.25">
      <c r="A5" t="s">
        <v>422</v>
      </c>
      <c r="B5" t="s">
        <v>483</v>
      </c>
      <c r="C5" t="s">
        <v>490</v>
      </c>
    </row>
    <row r="6" spans="1:3" x14ac:dyDescent="0.25">
      <c r="A6" t="s">
        <v>423</v>
      </c>
      <c r="B6" t="s">
        <v>484</v>
      </c>
      <c r="C6" t="s">
        <v>495</v>
      </c>
    </row>
    <row r="7" spans="1:3" x14ac:dyDescent="0.25">
      <c r="A7" t="s">
        <v>424</v>
      </c>
      <c r="B7" t="s">
        <v>485</v>
      </c>
    </row>
    <row r="8" spans="1:3" x14ac:dyDescent="0.25">
      <c r="A8" t="s">
        <v>425</v>
      </c>
      <c r="B8" t="s">
        <v>486</v>
      </c>
    </row>
    <row r="9" spans="1:3" x14ac:dyDescent="0.25">
      <c r="A9" t="s">
        <v>458</v>
      </c>
      <c r="B9" t="s">
        <v>487</v>
      </c>
    </row>
    <row r="10" spans="1:3" x14ac:dyDescent="0.25">
      <c r="A10" t="s">
        <v>426</v>
      </c>
      <c r="B10" t="s">
        <v>488</v>
      </c>
    </row>
    <row r="11" spans="1:3" x14ac:dyDescent="0.25">
      <c r="A11" t="s">
        <v>431</v>
      </c>
      <c r="B11" t="s">
        <v>489</v>
      </c>
    </row>
    <row r="12" spans="1:3" x14ac:dyDescent="0.25">
      <c r="A12" t="s">
        <v>427</v>
      </c>
      <c r="B12" t="s">
        <v>490</v>
      </c>
    </row>
    <row r="13" spans="1:3" x14ac:dyDescent="0.25">
      <c r="A13" t="s">
        <v>459</v>
      </c>
      <c r="B13" t="s">
        <v>491</v>
      </c>
    </row>
    <row r="14" spans="1:3" x14ac:dyDescent="0.25">
      <c r="A14" t="s">
        <v>429</v>
      </c>
    </row>
    <row r="15" spans="1:3" x14ac:dyDescent="0.25">
      <c r="A15" t="s">
        <v>428</v>
      </c>
    </row>
    <row r="16" spans="1:3" x14ac:dyDescent="0.25">
      <c r="A16" t="s">
        <v>430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3"/>
  <sheetViews>
    <sheetView topLeftCell="A13" workbookViewId="0">
      <selection activeCell="A23" sqref="A23"/>
    </sheetView>
  </sheetViews>
  <sheetFormatPr defaultRowHeight="15" x14ac:dyDescent="0.25"/>
  <cols>
    <col min="1" max="1" width="50.28515625" bestFit="1" customWidth="1"/>
    <col min="2" max="2" width="12.7109375" bestFit="1" customWidth="1"/>
    <col min="3" max="3" width="36.28515625" bestFit="1" customWidth="1"/>
    <col min="4" max="4" width="11.5703125" bestFit="1" customWidth="1"/>
    <col min="5" max="5" width="44" bestFit="1" customWidth="1"/>
    <col min="6" max="6" width="31.28515625" bestFit="1" customWidth="1"/>
    <col min="7" max="7" width="44.42578125" bestFit="1" customWidth="1"/>
    <col min="8" max="8" width="43.28515625" bestFit="1" customWidth="1"/>
    <col min="9" max="9" width="44.140625" bestFit="1" customWidth="1"/>
    <col min="10" max="10" width="38.7109375" bestFit="1" customWidth="1"/>
    <col min="11" max="11" width="52.7109375" bestFit="1" customWidth="1"/>
    <col min="12" max="12" width="42.85546875" bestFit="1" customWidth="1"/>
    <col min="13" max="13" width="39.42578125" bestFit="1" customWidth="1"/>
    <col min="14" max="14" width="51.42578125" bestFit="1" customWidth="1"/>
    <col min="15" max="15" width="43.5703125" bestFit="1" customWidth="1"/>
    <col min="16" max="16" width="36.140625" bestFit="1" customWidth="1"/>
    <col min="17" max="17" width="39.42578125" bestFit="1" customWidth="1"/>
    <col min="18" max="18" width="29.42578125" bestFit="1" customWidth="1"/>
    <col min="19" max="19" width="37.42578125" bestFit="1" customWidth="1"/>
    <col min="20" max="20" width="45" bestFit="1" customWidth="1"/>
    <col min="21" max="21" width="31" bestFit="1" customWidth="1"/>
    <col min="22" max="22" width="51.140625" bestFit="1" customWidth="1"/>
    <col min="23" max="23" width="28.5703125" bestFit="1" customWidth="1"/>
  </cols>
  <sheetData>
    <row r="1" spans="1:23" x14ac:dyDescent="0.25">
      <c r="A1" s="1" t="s">
        <v>0</v>
      </c>
      <c r="B1" s="1" t="s">
        <v>1</v>
      </c>
      <c r="C1" s="1" t="s">
        <v>2</v>
      </c>
      <c r="D1" s="1" t="s">
        <v>3</v>
      </c>
      <c r="E1" s="1" t="s">
        <v>4</v>
      </c>
      <c r="F1" s="1" t="s">
        <v>72</v>
      </c>
      <c r="G1" s="1" t="s">
        <v>5</v>
      </c>
      <c r="H1" s="1" t="s">
        <v>6</v>
      </c>
      <c r="I1" s="1" t="s">
        <v>7</v>
      </c>
      <c r="J1" s="1" t="s">
        <v>8</v>
      </c>
      <c r="K1" s="1" t="s">
        <v>9</v>
      </c>
      <c r="L1" s="1" t="s">
        <v>515</v>
      </c>
      <c r="M1" s="1" t="s">
        <v>10</v>
      </c>
      <c r="N1" s="1" t="s">
        <v>11</v>
      </c>
      <c r="O1" s="1" t="s">
        <v>12</v>
      </c>
      <c r="P1" s="1" t="s">
        <v>13</v>
      </c>
      <c r="Q1" s="1" t="s">
        <v>14</v>
      </c>
      <c r="R1" s="1" t="s">
        <v>15</v>
      </c>
      <c r="S1" s="1" t="s">
        <v>16</v>
      </c>
      <c r="T1" s="1" t="s">
        <v>17</v>
      </c>
      <c r="U1" s="1" t="s">
        <v>18</v>
      </c>
      <c r="V1" s="1" t="s">
        <v>19</v>
      </c>
      <c r="W1" s="1" t="s">
        <v>264</v>
      </c>
    </row>
    <row r="2" spans="1:23" x14ac:dyDescent="0.25">
      <c r="A2" s="2" t="s">
        <v>2</v>
      </c>
      <c r="B2" t="s">
        <v>20</v>
      </c>
      <c r="C2" t="s">
        <v>21</v>
      </c>
      <c r="D2" t="s">
        <v>22</v>
      </c>
      <c r="E2" t="s">
        <v>23</v>
      </c>
      <c r="F2" t="s">
        <v>24</v>
      </c>
      <c r="G2" t="s">
        <v>25</v>
      </c>
      <c r="H2" t="s">
        <v>26</v>
      </c>
      <c r="I2" t="s">
        <v>27</v>
      </c>
      <c r="J2" t="s">
        <v>28</v>
      </c>
      <c r="K2" t="s">
        <v>29</v>
      </c>
      <c r="L2" t="s">
        <v>30</v>
      </c>
      <c r="M2" t="s">
        <v>31</v>
      </c>
      <c r="N2" t="s">
        <v>32</v>
      </c>
      <c r="O2" t="s">
        <v>20</v>
      </c>
      <c r="P2" t="s">
        <v>33</v>
      </c>
      <c r="Q2" t="s">
        <v>34</v>
      </c>
      <c r="R2" t="s">
        <v>35</v>
      </c>
      <c r="S2" t="s">
        <v>36</v>
      </c>
      <c r="T2" t="s">
        <v>37</v>
      </c>
      <c r="U2" t="s">
        <v>38</v>
      </c>
      <c r="V2" t="s">
        <v>39</v>
      </c>
      <c r="W2" t="s">
        <v>40</v>
      </c>
    </row>
    <row r="3" spans="1:23" x14ac:dyDescent="0.25">
      <c r="A3" s="3" t="s">
        <v>41</v>
      </c>
      <c r="B3" t="s">
        <v>40</v>
      </c>
      <c r="C3" t="s">
        <v>42</v>
      </c>
      <c r="E3" t="s">
        <v>43</v>
      </c>
      <c r="F3" t="s">
        <v>44</v>
      </c>
      <c r="G3" t="s">
        <v>45</v>
      </c>
      <c r="H3" t="s">
        <v>46</v>
      </c>
      <c r="I3" t="s">
        <v>47</v>
      </c>
      <c r="J3" t="s">
        <v>48</v>
      </c>
      <c r="L3" t="s">
        <v>49</v>
      </c>
      <c r="O3" t="s">
        <v>50</v>
      </c>
      <c r="P3" t="s">
        <v>51</v>
      </c>
      <c r="R3" t="s">
        <v>52</v>
      </c>
      <c r="S3" t="s">
        <v>53</v>
      </c>
      <c r="T3" t="s">
        <v>54</v>
      </c>
      <c r="U3" t="s">
        <v>55</v>
      </c>
      <c r="W3" t="s">
        <v>56</v>
      </c>
    </row>
    <row r="4" spans="1:23" x14ac:dyDescent="0.25">
      <c r="A4" s="2" t="s">
        <v>4</v>
      </c>
      <c r="B4" t="s">
        <v>50</v>
      </c>
      <c r="C4" t="s">
        <v>57</v>
      </c>
      <c r="E4" t="s">
        <v>58</v>
      </c>
      <c r="F4" t="s">
        <v>59</v>
      </c>
      <c r="G4" t="s">
        <v>60</v>
      </c>
      <c r="H4" t="s">
        <v>61</v>
      </c>
      <c r="I4" t="s">
        <v>62</v>
      </c>
      <c r="J4" t="s">
        <v>63</v>
      </c>
      <c r="L4" t="s">
        <v>64</v>
      </c>
      <c r="O4" t="s">
        <v>65</v>
      </c>
      <c r="P4" t="s">
        <v>66</v>
      </c>
      <c r="R4" t="s">
        <v>67</v>
      </c>
      <c r="S4" t="s">
        <v>68</v>
      </c>
      <c r="T4" t="s">
        <v>69</v>
      </c>
      <c r="U4" t="s">
        <v>70</v>
      </c>
      <c r="W4" t="s">
        <v>71</v>
      </c>
    </row>
    <row r="5" spans="1:23" x14ac:dyDescent="0.25">
      <c r="A5" s="3" t="s">
        <v>72</v>
      </c>
      <c r="B5" t="s">
        <v>25</v>
      </c>
      <c r="C5" t="s">
        <v>73</v>
      </c>
      <c r="E5" t="s">
        <v>74</v>
      </c>
      <c r="F5" t="s">
        <v>75</v>
      </c>
      <c r="G5" t="s">
        <v>76</v>
      </c>
      <c r="H5" t="s">
        <v>77</v>
      </c>
      <c r="I5" t="s">
        <v>78</v>
      </c>
      <c r="J5" t="s">
        <v>79</v>
      </c>
      <c r="L5" t="s">
        <v>80</v>
      </c>
      <c r="O5" t="s">
        <v>81</v>
      </c>
      <c r="P5" t="s">
        <v>82</v>
      </c>
      <c r="R5" t="s">
        <v>83</v>
      </c>
      <c r="S5" t="s">
        <v>84</v>
      </c>
      <c r="T5" t="s">
        <v>85</v>
      </c>
      <c r="U5" t="s">
        <v>86</v>
      </c>
      <c r="W5" t="s">
        <v>87</v>
      </c>
    </row>
    <row r="6" spans="1:23" x14ac:dyDescent="0.25">
      <c r="A6" s="2" t="s">
        <v>88</v>
      </c>
      <c r="B6" t="s">
        <v>36</v>
      </c>
      <c r="C6" t="s">
        <v>89</v>
      </c>
      <c r="E6" t="s">
        <v>90</v>
      </c>
      <c r="F6" t="s">
        <v>91</v>
      </c>
      <c r="G6" t="s">
        <v>92</v>
      </c>
      <c r="H6" t="s">
        <v>93</v>
      </c>
      <c r="I6" t="s">
        <v>94</v>
      </c>
      <c r="J6" t="s">
        <v>95</v>
      </c>
      <c r="L6" t="s">
        <v>96</v>
      </c>
      <c r="O6" t="s">
        <v>97</v>
      </c>
      <c r="P6" t="s">
        <v>98</v>
      </c>
      <c r="R6" t="s">
        <v>99</v>
      </c>
      <c r="S6" t="s">
        <v>100</v>
      </c>
      <c r="T6" t="s">
        <v>101</v>
      </c>
      <c r="U6" t="s">
        <v>102</v>
      </c>
      <c r="W6" t="s">
        <v>103</v>
      </c>
    </row>
    <row r="7" spans="1:23" x14ac:dyDescent="0.25">
      <c r="A7" s="3" t="s">
        <v>104</v>
      </c>
      <c r="B7" t="s">
        <v>35</v>
      </c>
      <c r="C7" t="s">
        <v>105</v>
      </c>
      <c r="E7" t="s">
        <v>106</v>
      </c>
      <c r="F7" t="s">
        <v>107</v>
      </c>
      <c r="G7" t="s">
        <v>108</v>
      </c>
      <c r="H7" t="s">
        <v>109</v>
      </c>
      <c r="I7" t="s">
        <v>110</v>
      </c>
      <c r="J7" t="s">
        <v>111</v>
      </c>
      <c r="L7" t="s">
        <v>112</v>
      </c>
      <c r="O7" t="s">
        <v>113</v>
      </c>
      <c r="P7" t="s">
        <v>114</v>
      </c>
      <c r="R7" t="s">
        <v>115</v>
      </c>
      <c r="S7" t="s">
        <v>514</v>
      </c>
      <c r="T7" t="s">
        <v>116</v>
      </c>
      <c r="U7" t="s">
        <v>117</v>
      </c>
      <c r="W7" t="s">
        <v>118</v>
      </c>
    </row>
    <row r="8" spans="1:23" x14ac:dyDescent="0.25">
      <c r="A8" s="2" t="s">
        <v>7</v>
      </c>
      <c r="B8" t="s">
        <v>21</v>
      </c>
      <c r="C8" t="s">
        <v>119</v>
      </c>
      <c r="E8" t="s">
        <v>120</v>
      </c>
      <c r="F8" t="s">
        <v>121</v>
      </c>
      <c r="G8" t="s">
        <v>122</v>
      </c>
      <c r="H8" t="s">
        <v>123</v>
      </c>
      <c r="I8" t="s">
        <v>124</v>
      </c>
      <c r="J8" t="s">
        <v>125</v>
      </c>
      <c r="L8" t="s">
        <v>126</v>
      </c>
      <c r="O8" t="s">
        <v>127</v>
      </c>
      <c r="P8" t="s">
        <v>128</v>
      </c>
      <c r="R8" t="s">
        <v>129</v>
      </c>
      <c r="S8" t="s">
        <v>130</v>
      </c>
      <c r="T8" t="s">
        <v>131</v>
      </c>
      <c r="U8" t="s">
        <v>132</v>
      </c>
      <c r="W8" t="s">
        <v>133</v>
      </c>
    </row>
    <row r="9" spans="1:23" x14ac:dyDescent="0.25">
      <c r="A9" s="3" t="s">
        <v>134</v>
      </c>
      <c r="B9" t="s">
        <v>24</v>
      </c>
      <c r="C9" t="s">
        <v>135</v>
      </c>
      <c r="E9" t="s">
        <v>136</v>
      </c>
      <c r="F9" t="s">
        <v>137</v>
      </c>
      <c r="G9" t="s">
        <v>138</v>
      </c>
      <c r="H9" t="s">
        <v>139</v>
      </c>
      <c r="I9" t="s">
        <v>140</v>
      </c>
      <c r="J9" t="s">
        <v>141</v>
      </c>
      <c r="L9" t="s">
        <v>142</v>
      </c>
      <c r="O9" t="s">
        <v>143</v>
      </c>
      <c r="P9" t="s">
        <v>144</v>
      </c>
      <c r="R9" t="s">
        <v>145</v>
      </c>
      <c r="S9" t="s">
        <v>146</v>
      </c>
      <c r="T9" t="s">
        <v>147</v>
      </c>
      <c r="U9" t="s">
        <v>148</v>
      </c>
      <c r="W9" t="s">
        <v>149</v>
      </c>
    </row>
    <row r="10" spans="1:23" x14ac:dyDescent="0.25">
      <c r="A10" s="2" t="s">
        <v>150</v>
      </c>
      <c r="B10" t="s">
        <v>37</v>
      </c>
      <c r="C10" t="s">
        <v>151</v>
      </c>
      <c r="E10" t="s">
        <v>152</v>
      </c>
      <c r="F10" t="s">
        <v>153</v>
      </c>
      <c r="G10" t="s">
        <v>154</v>
      </c>
      <c r="H10" t="s">
        <v>155</v>
      </c>
      <c r="I10" t="s">
        <v>156</v>
      </c>
      <c r="J10" t="s">
        <v>157</v>
      </c>
      <c r="L10" t="s">
        <v>158</v>
      </c>
      <c r="O10" t="s">
        <v>159</v>
      </c>
      <c r="P10" t="s">
        <v>160</v>
      </c>
      <c r="R10" t="s">
        <v>161</v>
      </c>
      <c r="S10" t="s">
        <v>162</v>
      </c>
      <c r="T10" t="s">
        <v>163</v>
      </c>
      <c r="U10" t="s">
        <v>164</v>
      </c>
      <c r="W10" t="s">
        <v>165</v>
      </c>
    </row>
    <row r="11" spans="1:23" x14ac:dyDescent="0.25">
      <c r="A11" s="3" t="s">
        <v>166</v>
      </c>
      <c r="B11" t="s">
        <v>42</v>
      </c>
      <c r="C11" t="s">
        <v>167</v>
      </c>
      <c r="G11" t="s">
        <v>168</v>
      </c>
      <c r="H11" t="s">
        <v>169</v>
      </c>
      <c r="I11" t="s">
        <v>170</v>
      </c>
      <c r="J11" t="s">
        <v>171</v>
      </c>
      <c r="O11" t="s">
        <v>172</v>
      </c>
      <c r="P11" t="s">
        <v>173</v>
      </c>
      <c r="R11" t="s">
        <v>174</v>
      </c>
      <c r="S11" t="s">
        <v>175</v>
      </c>
      <c r="T11" t="s">
        <v>176</v>
      </c>
      <c r="U11" t="s">
        <v>177</v>
      </c>
      <c r="W11" t="s">
        <v>178</v>
      </c>
    </row>
    <row r="12" spans="1:23" x14ac:dyDescent="0.25">
      <c r="A12" s="2" t="s">
        <v>179</v>
      </c>
      <c r="B12" t="s">
        <v>44</v>
      </c>
      <c r="C12" t="s">
        <v>180</v>
      </c>
      <c r="G12" t="s">
        <v>181</v>
      </c>
      <c r="H12" t="s">
        <v>182</v>
      </c>
      <c r="I12" t="s">
        <v>183</v>
      </c>
      <c r="J12" t="s">
        <v>184</v>
      </c>
      <c r="O12" t="s">
        <v>185</v>
      </c>
      <c r="P12" t="s">
        <v>186</v>
      </c>
      <c r="R12" t="s">
        <v>187</v>
      </c>
      <c r="S12" t="s">
        <v>188</v>
      </c>
      <c r="T12" t="s">
        <v>189</v>
      </c>
      <c r="U12" t="s">
        <v>190</v>
      </c>
      <c r="W12" t="s">
        <v>191</v>
      </c>
    </row>
    <row r="13" spans="1:23" x14ac:dyDescent="0.25">
      <c r="A13" s="3" t="s">
        <v>192</v>
      </c>
      <c r="B13" t="s">
        <v>53</v>
      </c>
      <c r="C13" t="s">
        <v>193</v>
      </c>
      <c r="G13" t="s">
        <v>194</v>
      </c>
      <c r="H13" t="s">
        <v>195</v>
      </c>
      <c r="I13" t="s">
        <v>196</v>
      </c>
      <c r="J13" t="s">
        <v>197</v>
      </c>
      <c r="O13" t="s">
        <v>198</v>
      </c>
      <c r="P13" t="s">
        <v>199</v>
      </c>
      <c r="R13" t="s">
        <v>200</v>
      </c>
      <c r="S13" t="s">
        <v>201</v>
      </c>
      <c r="T13" t="s">
        <v>202</v>
      </c>
      <c r="U13" t="s">
        <v>203</v>
      </c>
      <c r="W13" t="s">
        <v>204</v>
      </c>
    </row>
    <row r="14" spans="1:23" x14ac:dyDescent="0.25">
      <c r="A14" s="2" t="s">
        <v>205</v>
      </c>
      <c r="B14" t="s">
        <v>45</v>
      </c>
      <c r="G14" t="s">
        <v>206</v>
      </c>
      <c r="H14" t="s">
        <v>207</v>
      </c>
      <c r="I14" t="s">
        <v>208</v>
      </c>
      <c r="J14" t="s">
        <v>209</v>
      </c>
      <c r="O14" t="s">
        <v>210</v>
      </c>
      <c r="P14" t="s">
        <v>211</v>
      </c>
      <c r="R14" t="s">
        <v>212</v>
      </c>
      <c r="S14" t="s">
        <v>213</v>
      </c>
      <c r="T14" t="s">
        <v>214</v>
      </c>
      <c r="U14" t="s">
        <v>215</v>
      </c>
      <c r="W14" t="s">
        <v>216</v>
      </c>
    </row>
    <row r="15" spans="1:23" x14ac:dyDescent="0.25">
      <c r="A15" s="3" t="s">
        <v>217</v>
      </c>
      <c r="B15" t="s">
        <v>33</v>
      </c>
      <c r="G15" t="s">
        <v>218</v>
      </c>
      <c r="I15" t="s">
        <v>219</v>
      </c>
      <c r="J15" t="s">
        <v>220</v>
      </c>
      <c r="O15" t="s">
        <v>221</v>
      </c>
      <c r="R15" t="s">
        <v>222</v>
      </c>
      <c r="S15" t="s">
        <v>223</v>
      </c>
      <c r="T15" t="s">
        <v>224</v>
      </c>
      <c r="U15" t="s">
        <v>225</v>
      </c>
      <c r="W15" t="s">
        <v>226</v>
      </c>
    </row>
    <row r="16" spans="1:23" x14ac:dyDescent="0.25">
      <c r="A16" s="2" t="s">
        <v>14</v>
      </c>
      <c r="B16" t="s">
        <v>57</v>
      </c>
      <c r="G16" t="s">
        <v>227</v>
      </c>
      <c r="I16" t="s">
        <v>228</v>
      </c>
      <c r="O16" t="s">
        <v>229</v>
      </c>
      <c r="R16" t="s">
        <v>230</v>
      </c>
      <c r="S16" t="s">
        <v>231</v>
      </c>
      <c r="T16" t="s">
        <v>232</v>
      </c>
      <c r="U16" t="s">
        <v>233</v>
      </c>
      <c r="W16" t="s">
        <v>234</v>
      </c>
    </row>
    <row r="17" spans="1:23" x14ac:dyDescent="0.25">
      <c r="A17" s="3" t="s">
        <v>235</v>
      </c>
      <c r="B17" t="s">
        <v>59</v>
      </c>
      <c r="I17" t="s">
        <v>236</v>
      </c>
      <c r="O17" t="s">
        <v>237</v>
      </c>
      <c r="R17" t="s">
        <v>238</v>
      </c>
      <c r="S17" t="s">
        <v>239</v>
      </c>
      <c r="U17" t="s">
        <v>240</v>
      </c>
      <c r="W17" t="s">
        <v>241</v>
      </c>
    </row>
    <row r="18" spans="1:23" x14ac:dyDescent="0.25">
      <c r="A18" s="2" t="s">
        <v>242</v>
      </c>
      <c r="B18" t="s">
        <v>56</v>
      </c>
      <c r="I18" t="s">
        <v>243</v>
      </c>
      <c r="O18" t="s">
        <v>244</v>
      </c>
      <c r="R18" t="s">
        <v>245</v>
      </c>
      <c r="S18" t="s">
        <v>246</v>
      </c>
      <c r="U18" t="s">
        <v>247</v>
      </c>
      <c r="W18" t="s">
        <v>248</v>
      </c>
    </row>
    <row r="19" spans="1:23" x14ac:dyDescent="0.25">
      <c r="A19" s="3" t="s">
        <v>17</v>
      </c>
      <c r="B19" t="s">
        <v>30</v>
      </c>
      <c r="I19" t="s">
        <v>249</v>
      </c>
      <c r="O19" t="s">
        <v>250</v>
      </c>
      <c r="R19" t="s">
        <v>251</v>
      </c>
      <c r="S19" t="s">
        <v>252</v>
      </c>
      <c r="U19" t="s">
        <v>253</v>
      </c>
      <c r="W19" t="s">
        <v>254</v>
      </c>
    </row>
    <row r="20" spans="1:23" x14ac:dyDescent="0.25">
      <c r="A20" s="2" t="s">
        <v>255</v>
      </c>
      <c r="B20" t="s">
        <v>38</v>
      </c>
      <c r="O20" t="s">
        <v>256</v>
      </c>
      <c r="R20" t="s">
        <v>257</v>
      </c>
      <c r="S20" t="s">
        <v>258</v>
      </c>
      <c r="U20" t="s">
        <v>259</v>
      </c>
    </row>
    <row r="21" spans="1:23" x14ac:dyDescent="0.25">
      <c r="A21" s="3" t="s">
        <v>260</v>
      </c>
      <c r="B21" t="s">
        <v>60</v>
      </c>
      <c r="O21" t="s">
        <v>261</v>
      </c>
      <c r="R21" t="s">
        <v>262</v>
      </c>
      <c r="S21" t="s">
        <v>263</v>
      </c>
    </row>
    <row r="22" spans="1:23" x14ac:dyDescent="0.25">
      <c r="A22" s="2" t="s">
        <v>264</v>
      </c>
      <c r="B22" t="s">
        <v>23</v>
      </c>
      <c r="O22" t="s">
        <v>265</v>
      </c>
      <c r="R22" t="s">
        <v>266</v>
      </c>
      <c r="S22" t="s">
        <v>267</v>
      </c>
    </row>
    <row r="23" spans="1:23" x14ac:dyDescent="0.25">
      <c r="B23" t="s">
        <v>27</v>
      </c>
      <c r="O23" t="s">
        <v>268</v>
      </c>
      <c r="R23" t="s">
        <v>269</v>
      </c>
      <c r="S23" t="s">
        <v>270</v>
      </c>
    </row>
    <row r="24" spans="1:23" x14ac:dyDescent="0.25">
      <c r="B24" t="s">
        <v>52</v>
      </c>
      <c r="O24" t="s">
        <v>271</v>
      </c>
      <c r="R24" t="s">
        <v>272</v>
      </c>
      <c r="S24" t="s">
        <v>273</v>
      </c>
    </row>
    <row r="25" spans="1:23" x14ac:dyDescent="0.25">
      <c r="B25" t="s">
        <v>26</v>
      </c>
      <c r="O25" t="s">
        <v>274</v>
      </c>
      <c r="R25" t="s">
        <v>275</v>
      </c>
      <c r="S25" t="s">
        <v>276</v>
      </c>
    </row>
    <row r="26" spans="1:23" x14ac:dyDescent="0.25">
      <c r="B26" t="s">
        <v>68</v>
      </c>
      <c r="O26" t="s">
        <v>277</v>
      </c>
      <c r="R26" t="s">
        <v>278</v>
      </c>
      <c r="S26" t="s">
        <v>513</v>
      </c>
    </row>
    <row r="27" spans="1:23" x14ac:dyDescent="0.25">
      <c r="B27" t="s">
        <v>43</v>
      </c>
      <c r="O27" t="s">
        <v>279</v>
      </c>
      <c r="R27" t="s">
        <v>280</v>
      </c>
      <c r="S27" t="s">
        <v>281</v>
      </c>
    </row>
    <row r="28" spans="1:23" x14ac:dyDescent="0.25">
      <c r="B28" t="s">
        <v>51</v>
      </c>
      <c r="O28" t="s">
        <v>282</v>
      </c>
      <c r="S28" t="s">
        <v>283</v>
      </c>
    </row>
    <row r="29" spans="1:23" x14ac:dyDescent="0.25">
      <c r="B29" t="s">
        <v>75</v>
      </c>
      <c r="O29" t="s">
        <v>284</v>
      </c>
      <c r="S29" t="s">
        <v>285</v>
      </c>
    </row>
    <row r="30" spans="1:23" x14ac:dyDescent="0.25">
      <c r="B30" t="s">
        <v>76</v>
      </c>
    </row>
    <row r="31" spans="1:23" x14ac:dyDescent="0.25">
      <c r="B31" t="s">
        <v>84</v>
      </c>
    </row>
    <row r="32" spans="1:23" x14ac:dyDescent="0.25">
      <c r="B32" t="s">
        <v>46</v>
      </c>
    </row>
    <row r="33" spans="2:2" x14ac:dyDescent="0.25">
      <c r="B33" t="s">
        <v>70</v>
      </c>
    </row>
    <row r="34" spans="2:2" x14ac:dyDescent="0.25">
      <c r="B34" t="s">
        <v>67</v>
      </c>
    </row>
    <row r="35" spans="2:2" x14ac:dyDescent="0.25">
      <c r="B35" t="s">
        <v>55</v>
      </c>
    </row>
    <row r="36" spans="2:2" x14ac:dyDescent="0.25">
      <c r="B36" t="s">
        <v>83</v>
      </c>
    </row>
    <row r="37" spans="2:2" x14ac:dyDescent="0.25">
      <c r="B37" t="s">
        <v>65</v>
      </c>
    </row>
    <row r="38" spans="2:2" x14ac:dyDescent="0.25">
      <c r="B38" t="s">
        <v>99</v>
      </c>
    </row>
    <row r="39" spans="2:2" x14ac:dyDescent="0.25">
      <c r="B39" t="s">
        <v>100</v>
      </c>
    </row>
    <row r="40" spans="2:2" x14ac:dyDescent="0.25">
      <c r="B40" t="s">
        <v>54</v>
      </c>
    </row>
    <row r="41" spans="2:2" x14ac:dyDescent="0.25">
      <c r="B41" t="s">
        <v>28</v>
      </c>
    </row>
    <row r="42" spans="2:2" x14ac:dyDescent="0.25">
      <c r="B42" t="s">
        <v>48</v>
      </c>
    </row>
    <row r="43" spans="2:2" x14ac:dyDescent="0.25">
      <c r="B43" t="s">
        <v>86</v>
      </c>
    </row>
    <row r="44" spans="2:2" x14ac:dyDescent="0.25">
      <c r="B44" t="s">
        <v>115</v>
      </c>
    </row>
    <row r="45" spans="2:2" x14ac:dyDescent="0.25">
      <c r="B45" t="s">
        <v>91</v>
      </c>
    </row>
    <row r="46" spans="2:2" x14ac:dyDescent="0.25">
      <c r="B46" t="s">
        <v>73</v>
      </c>
    </row>
    <row r="47" spans="2:2" x14ac:dyDescent="0.25">
      <c r="B47" t="s">
        <v>514</v>
      </c>
    </row>
    <row r="48" spans="2:2" x14ac:dyDescent="0.25">
      <c r="B48" t="s">
        <v>63</v>
      </c>
    </row>
    <row r="49" spans="2:2" x14ac:dyDescent="0.25">
      <c r="B49" t="s">
        <v>102</v>
      </c>
    </row>
    <row r="50" spans="2:2" x14ac:dyDescent="0.25">
      <c r="B50" t="s">
        <v>66</v>
      </c>
    </row>
    <row r="51" spans="2:2" x14ac:dyDescent="0.25">
      <c r="B51" t="s">
        <v>130</v>
      </c>
    </row>
    <row r="52" spans="2:2" x14ac:dyDescent="0.25">
      <c r="B52" t="s">
        <v>47</v>
      </c>
    </row>
    <row r="53" spans="2:2" x14ac:dyDescent="0.25">
      <c r="B53" t="s">
        <v>79</v>
      </c>
    </row>
    <row r="54" spans="2:2" x14ac:dyDescent="0.25">
      <c r="B54" t="s">
        <v>69</v>
      </c>
    </row>
    <row r="55" spans="2:2" x14ac:dyDescent="0.25">
      <c r="B55" t="s">
        <v>62</v>
      </c>
    </row>
    <row r="56" spans="2:2" x14ac:dyDescent="0.25">
      <c r="B56" t="s">
        <v>129</v>
      </c>
    </row>
    <row r="57" spans="2:2" x14ac:dyDescent="0.25">
      <c r="B57" t="s">
        <v>286</v>
      </c>
    </row>
    <row r="58" spans="2:2" x14ac:dyDescent="0.25">
      <c r="B58" t="s">
        <v>78</v>
      </c>
    </row>
    <row r="59" spans="2:2" x14ac:dyDescent="0.25">
      <c r="B59" t="s">
        <v>71</v>
      </c>
    </row>
    <row r="60" spans="2:2" x14ac:dyDescent="0.25">
      <c r="B60" t="s">
        <v>145</v>
      </c>
    </row>
    <row r="61" spans="2:2" x14ac:dyDescent="0.25">
      <c r="B61" t="s">
        <v>117</v>
      </c>
    </row>
    <row r="62" spans="2:2" x14ac:dyDescent="0.25">
      <c r="B62" t="s">
        <v>132</v>
      </c>
    </row>
    <row r="63" spans="2:2" x14ac:dyDescent="0.25">
      <c r="B63" t="s">
        <v>92</v>
      </c>
    </row>
    <row r="64" spans="2:2" x14ac:dyDescent="0.25">
      <c r="B64" t="s">
        <v>85</v>
      </c>
    </row>
    <row r="65" spans="2:2" x14ac:dyDescent="0.25">
      <c r="B65" t="s">
        <v>94</v>
      </c>
    </row>
    <row r="66" spans="2:2" x14ac:dyDescent="0.25">
      <c r="B66" t="s">
        <v>161</v>
      </c>
    </row>
    <row r="67" spans="2:2" x14ac:dyDescent="0.25">
      <c r="B67" t="s">
        <v>61</v>
      </c>
    </row>
    <row r="68" spans="2:2" x14ac:dyDescent="0.25">
      <c r="B68" t="s">
        <v>146</v>
      </c>
    </row>
    <row r="69" spans="2:2" x14ac:dyDescent="0.25">
      <c r="B69" t="s">
        <v>87</v>
      </c>
    </row>
    <row r="70" spans="2:2" x14ac:dyDescent="0.25">
      <c r="B70" t="s">
        <v>110</v>
      </c>
    </row>
    <row r="71" spans="2:2" x14ac:dyDescent="0.25">
      <c r="B71" t="s">
        <v>287</v>
      </c>
    </row>
    <row r="72" spans="2:2" x14ac:dyDescent="0.25">
      <c r="B72" t="s">
        <v>49</v>
      </c>
    </row>
    <row r="73" spans="2:2" x14ac:dyDescent="0.25">
      <c r="B73" t="s">
        <v>82</v>
      </c>
    </row>
    <row r="74" spans="2:2" x14ac:dyDescent="0.25">
      <c r="B74" t="s">
        <v>64</v>
      </c>
    </row>
    <row r="75" spans="2:2" x14ac:dyDescent="0.25">
      <c r="B75" t="s">
        <v>148</v>
      </c>
    </row>
    <row r="76" spans="2:2" x14ac:dyDescent="0.25">
      <c r="B76" t="s">
        <v>107</v>
      </c>
    </row>
    <row r="77" spans="2:2" x14ac:dyDescent="0.25">
      <c r="B77" t="s">
        <v>103</v>
      </c>
    </row>
    <row r="78" spans="2:2" x14ac:dyDescent="0.25">
      <c r="B78" t="s">
        <v>101</v>
      </c>
    </row>
    <row r="79" spans="2:2" x14ac:dyDescent="0.25">
      <c r="B79" t="s">
        <v>162</v>
      </c>
    </row>
    <row r="80" spans="2:2" x14ac:dyDescent="0.25">
      <c r="B80" t="s">
        <v>121</v>
      </c>
    </row>
    <row r="81" spans="2:2" x14ac:dyDescent="0.25">
      <c r="B81" t="s">
        <v>164</v>
      </c>
    </row>
    <row r="82" spans="2:2" x14ac:dyDescent="0.25">
      <c r="B82" t="s">
        <v>80</v>
      </c>
    </row>
    <row r="83" spans="2:2" x14ac:dyDescent="0.25">
      <c r="B83" t="s">
        <v>89</v>
      </c>
    </row>
    <row r="84" spans="2:2" x14ac:dyDescent="0.25">
      <c r="B84" t="s">
        <v>118</v>
      </c>
    </row>
    <row r="85" spans="2:2" x14ac:dyDescent="0.25">
      <c r="B85" t="s">
        <v>116</v>
      </c>
    </row>
    <row r="86" spans="2:2" x14ac:dyDescent="0.25">
      <c r="B86" t="s">
        <v>105</v>
      </c>
    </row>
    <row r="87" spans="2:2" x14ac:dyDescent="0.25">
      <c r="B87" t="s">
        <v>133</v>
      </c>
    </row>
    <row r="88" spans="2:2" x14ac:dyDescent="0.25">
      <c r="B88" t="s">
        <v>108</v>
      </c>
    </row>
    <row r="89" spans="2:2" x14ac:dyDescent="0.25">
      <c r="B89" t="s">
        <v>122</v>
      </c>
    </row>
    <row r="90" spans="2:2" x14ac:dyDescent="0.25">
      <c r="B90" t="s">
        <v>174</v>
      </c>
    </row>
    <row r="91" spans="2:2" x14ac:dyDescent="0.25">
      <c r="B91" t="s">
        <v>177</v>
      </c>
    </row>
    <row r="92" spans="2:2" x14ac:dyDescent="0.25">
      <c r="B92" t="s">
        <v>81</v>
      </c>
    </row>
    <row r="93" spans="2:2" x14ac:dyDescent="0.25">
      <c r="B93" t="s">
        <v>58</v>
      </c>
    </row>
    <row r="94" spans="2:2" x14ac:dyDescent="0.25">
      <c r="B94" t="s">
        <v>119</v>
      </c>
    </row>
    <row r="95" spans="2:2" x14ac:dyDescent="0.25">
      <c r="B95" t="s">
        <v>131</v>
      </c>
    </row>
    <row r="96" spans="2:2" x14ac:dyDescent="0.25">
      <c r="B96" t="s">
        <v>187</v>
      </c>
    </row>
    <row r="97" spans="2:2" x14ac:dyDescent="0.25">
      <c r="B97" t="s">
        <v>98</v>
      </c>
    </row>
    <row r="98" spans="2:2" x14ac:dyDescent="0.25">
      <c r="B98" t="s">
        <v>200</v>
      </c>
    </row>
    <row r="99" spans="2:2" x14ac:dyDescent="0.25">
      <c r="B99" t="s">
        <v>175</v>
      </c>
    </row>
    <row r="100" spans="2:2" x14ac:dyDescent="0.25">
      <c r="B100" t="s">
        <v>97</v>
      </c>
    </row>
    <row r="101" spans="2:2" x14ac:dyDescent="0.25">
      <c r="B101" t="s">
        <v>288</v>
      </c>
    </row>
    <row r="102" spans="2:2" x14ac:dyDescent="0.25">
      <c r="B102" t="s">
        <v>113</v>
      </c>
    </row>
    <row r="103" spans="2:2" x14ac:dyDescent="0.25">
      <c r="B103" t="s">
        <v>212</v>
      </c>
    </row>
    <row r="104" spans="2:2" x14ac:dyDescent="0.25">
      <c r="B104" t="s">
        <v>188</v>
      </c>
    </row>
    <row r="105" spans="2:2" x14ac:dyDescent="0.25">
      <c r="B105" t="s">
        <v>137</v>
      </c>
    </row>
    <row r="106" spans="2:2" x14ac:dyDescent="0.25">
      <c r="B106" t="s">
        <v>222</v>
      </c>
    </row>
    <row r="107" spans="2:2" x14ac:dyDescent="0.25">
      <c r="B107" t="s">
        <v>127</v>
      </c>
    </row>
    <row r="108" spans="2:2" x14ac:dyDescent="0.25">
      <c r="B108" t="s">
        <v>77</v>
      </c>
    </row>
    <row r="109" spans="2:2" x14ac:dyDescent="0.25">
      <c r="B109" t="s">
        <v>96</v>
      </c>
    </row>
    <row r="110" spans="2:2" x14ac:dyDescent="0.25">
      <c r="B110" t="s">
        <v>147</v>
      </c>
    </row>
    <row r="111" spans="2:2" x14ac:dyDescent="0.25">
      <c r="B111" t="s">
        <v>201</v>
      </c>
    </row>
    <row r="112" spans="2:2" x14ac:dyDescent="0.25">
      <c r="B112" t="s">
        <v>190</v>
      </c>
    </row>
    <row r="113" spans="2:2" x14ac:dyDescent="0.25">
      <c r="B113" t="s">
        <v>143</v>
      </c>
    </row>
    <row r="114" spans="2:2" x14ac:dyDescent="0.25">
      <c r="B114" t="s">
        <v>149</v>
      </c>
    </row>
    <row r="115" spans="2:2" x14ac:dyDescent="0.25">
      <c r="B115" t="s">
        <v>124</v>
      </c>
    </row>
    <row r="116" spans="2:2" x14ac:dyDescent="0.25">
      <c r="B116" t="s">
        <v>203</v>
      </c>
    </row>
    <row r="117" spans="2:2" x14ac:dyDescent="0.25">
      <c r="B117" t="s">
        <v>230</v>
      </c>
    </row>
    <row r="118" spans="2:2" x14ac:dyDescent="0.25">
      <c r="B118" t="s">
        <v>95</v>
      </c>
    </row>
    <row r="119" spans="2:2" x14ac:dyDescent="0.25">
      <c r="B119" t="s">
        <v>213</v>
      </c>
    </row>
    <row r="120" spans="2:2" x14ac:dyDescent="0.25">
      <c r="B120" t="s">
        <v>138</v>
      </c>
    </row>
    <row r="121" spans="2:2" x14ac:dyDescent="0.25">
      <c r="B121" t="s">
        <v>159</v>
      </c>
    </row>
    <row r="122" spans="2:2" x14ac:dyDescent="0.25">
      <c r="B122" t="s">
        <v>140</v>
      </c>
    </row>
    <row r="123" spans="2:2" x14ac:dyDescent="0.25">
      <c r="B123" t="s">
        <v>172</v>
      </c>
    </row>
    <row r="124" spans="2:2" x14ac:dyDescent="0.25">
      <c r="B124" t="s">
        <v>93</v>
      </c>
    </row>
    <row r="125" spans="2:2" x14ac:dyDescent="0.25">
      <c r="B125" t="s">
        <v>109</v>
      </c>
    </row>
    <row r="126" spans="2:2" x14ac:dyDescent="0.25">
      <c r="B126" t="s">
        <v>112</v>
      </c>
    </row>
    <row r="127" spans="2:2" x14ac:dyDescent="0.25">
      <c r="B127" t="s">
        <v>223</v>
      </c>
    </row>
    <row r="128" spans="2:2" x14ac:dyDescent="0.25">
      <c r="B128" t="s">
        <v>135</v>
      </c>
    </row>
    <row r="129" spans="2:2" x14ac:dyDescent="0.25">
      <c r="B129" t="s">
        <v>185</v>
      </c>
    </row>
    <row r="130" spans="2:2" x14ac:dyDescent="0.25">
      <c r="B130" t="s">
        <v>151</v>
      </c>
    </row>
    <row r="131" spans="2:2" x14ac:dyDescent="0.25">
      <c r="B131" t="s">
        <v>123</v>
      </c>
    </row>
    <row r="132" spans="2:2" x14ac:dyDescent="0.25">
      <c r="B132" t="s">
        <v>231</v>
      </c>
    </row>
    <row r="133" spans="2:2" x14ac:dyDescent="0.25">
      <c r="B133" t="s">
        <v>167</v>
      </c>
    </row>
    <row r="134" spans="2:2" x14ac:dyDescent="0.25">
      <c r="B134" t="s">
        <v>111</v>
      </c>
    </row>
    <row r="135" spans="2:2" x14ac:dyDescent="0.25">
      <c r="B135" t="s">
        <v>163</v>
      </c>
    </row>
    <row r="136" spans="2:2" x14ac:dyDescent="0.25">
      <c r="B136" t="s">
        <v>156</v>
      </c>
    </row>
    <row r="137" spans="2:2" x14ac:dyDescent="0.25">
      <c r="B137" t="s">
        <v>139</v>
      </c>
    </row>
    <row r="138" spans="2:2" x14ac:dyDescent="0.25">
      <c r="B138" t="s">
        <v>239</v>
      </c>
    </row>
    <row r="139" spans="2:2" x14ac:dyDescent="0.25">
      <c r="B139" t="s">
        <v>215</v>
      </c>
    </row>
    <row r="140" spans="2:2" x14ac:dyDescent="0.25">
      <c r="B140" t="s">
        <v>176</v>
      </c>
    </row>
    <row r="141" spans="2:2" x14ac:dyDescent="0.25">
      <c r="B141" t="s">
        <v>114</v>
      </c>
    </row>
    <row r="142" spans="2:2" x14ac:dyDescent="0.25">
      <c r="B142" t="s">
        <v>170</v>
      </c>
    </row>
    <row r="143" spans="2:2" x14ac:dyDescent="0.25">
      <c r="B143" t="s">
        <v>154</v>
      </c>
    </row>
    <row r="144" spans="2:2" x14ac:dyDescent="0.25">
      <c r="B144" t="s">
        <v>153</v>
      </c>
    </row>
    <row r="145" spans="2:2" x14ac:dyDescent="0.25">
      <c r="B145" t="s">
        <v>74</v>
      </c>
    </row>
    <row r="146" spans="2:2" x14ac:dyDescent="0.25">
      <c r="B146" t="s">
        <v>198</v>
      </c>
    </row>
    <row r="147" spans="2:2" x14ac:dyDescent="0.25">
      <c r="B147" t="s">
        <v>126</v>
      </c>
    </row>
    <row r="148" spans="2:2" x14ac:dyDescent="0.25">
      <c r="B148" t="s">
        <v>238</v>
      </c>
    </row>
    <row r="149" spans="2:2" x14ac:dyDescent="0.25">
      <c r="B149" t="s">
        <v>168</v>
      </c>
    </row>
    <row r="150" spans="2:2" x14ac:dyDescent="0.25">
      <c r="B150" t="s">
        <v>128</v>
      </c>
    </row>
    <row r="151" spans="2:2" x14ac:dyDescent="0.25">
      <c r="B151" t="s">
        <v>165</v>
      </c>
    </row>
    <row r="152" spans="2:2" x14ac:dyDescent="0.25">
      <c r="B152" t="s">
        <v>189</v>
      </c>
    </row>
    <row r="153" spans="2:2" x14ac:dyDescent="0.25">
      <c r="B153" t="s">
        <v>202</v>
      </c>
    </row>
    <row r="154" spans="2:2" x14ac:dyDescent="0.25">
      <c r="B154" t="s">
        <v>90</v>
      </c>
    </row>
    <row r="155" spans="2:2" x14ac:dyDescent="0.25">
      <c r="B155" t="s">
        <v>225</v>
      </c>
    </row>
    <row r="156" spans="2:2" x14ac:dyDescent="0.25">
      <c r="B156" t="s">
        <v>178</v>
      </c>
    </row>
    <row r="157" spans="2:2" x14ac:dyDescent="0.25">
      <c r="B157" t="s">
        <v>144</v>
      </c>
    </row>
    <row r="158" spans="2:2" x14ac:dyDescent="0.25">
      <c r="B158" t="s">
        <v>181</v>
      </c>
    </row>
    <row r="159" spans="2:2" x14ac:dyDescent="0.25">
      <c r="B159" t="s">
        <v>183</v>
      </c>
    </row>
    <row r="160" spans="2:2" x14ac:dyDescent="0.25">
      <c r="B160" t="s">
        <v>125</v>
      </c>
    </row>
    <row r="161" spans="2:2" x14ac:dyDescent="0.25">
      <c r="B161" t="s">
        <v>142</v>
      </c>
    </row>
    <row r="162" spans="2:2" x14ac:dyDescent="0.25">
      <c r="B162" t="s">
        <v>194</v>
      </c>
    </row>
    <row r="163" spans="2:2" x14ac:dyDescent="0.25">
      <c r="B163" t="s">
        <v>180</v>
      </c>
    </row>
    <row r="164" spans="2:2" x14ac:dyDescent="0.25">
      <c r="B164" t="s">
        <v>141</v>
      </c>
    </row>
    <row r="165" spans="2:2" x14ac:dyDescent="0.25">
      <c r="B165" t="s">
        <v>191</v>
      </c>
    </row>
    <row r="166" spans="2:2" x14ac:dyDescent="0.25">
      <c r="B166" t="s">
        <v>160</v>
      </c>
    </row>
    <row r="167" spans="2:2" x14ac:dyDescent="0.25">
      <c r="B167" t="s">
        <v>173</v>
      </c>
    </row>
    <row r="168" spans="2:2" x14ac:dyDescent="0.25">
      <c r="B168" t="s">
        <v>204</v>
      </c>
    </row>
    <row r="169" spans="2:2" x14ac:dyDescent="0.25">
      <c r="B169" t="s">
        <v>246</v>
      </c>
    </row>
    <row r="170" spans="2:2" x14ac:dyDescent="0.25">
      <c r="B170" t="s">
        <v>245</v>
      </c>
    </row>
    <row r="171" spans="2:2" x14ac:dyDescent="0.25">
      <c r="B171" t="s">
        <v>233</v>
      </c>
    </row>
    <row r="172" spans="2:2" x14ac:dyDescent="0.25">
      <c r="B172" t="s">
        <v>214</v>
      </c>
    </row>
    <row r="173" spans="2:2" x14ac:dyDescent="0.25">
      <c r="B173" t="s">
        <v>210</v>
      </c>
    </row>
    <row r="174" spans="2:2" x14ac:dyDescent="0.25">
      <c r="B174" t="s">
        <v>158</v>
      </c>
    </row>
    <row r="175" spans="2:2" x14ac:dyDescent="0.25">
      <c r="B175" t="s">
        <v>221</v>
      </c>
    </row>
    <row r="176" spans="2:2" x14ac:dyDescent="0.25">
      <c r="B176" t="s">
        <v>216</v>
      </c>
    </row>
    <row r="177" spans="2:2" x14ac:dyDescent="0.25">
      <c r="B177" t="s">
        <v>289</v>
      </c>
    </row>
    <row r="178" spans="2:2" x14ac:dyDescent="0.25">
      <c r="B178" t="s">
        <v>251</v>
      </c>
    </row>
    <row r="179" spans="2:2" x14ac:dyDescent="0.25">
      <c r="B179" t="s">
        <v>257</v>
      </c>
    </row>
    <row r="180" spans="2:2" x14ac:dyDescent="0.25">
      <c r="B180" t="s">
        <v>229</v>
      </c>
    </row>
    <row r="181" spans="2:2" x14ac:dyDescent="0.25">
      <c r="B181" t="s">
        <v>252</v>
      </c>
    </row>
    <row r="182" spans="2:2" x14ac:dyDescent="0.25">
      <c r="B182" t="s">
        <v>237</v>
      </c>
    </row>
    <row r="183" spans="2:2" x14ac:dyDescent="0.25">
      <c r="B183" t="s">
        <v>258</v>
      </c>
    </row>
    <row r="184" spans="2:2" x14ac:dyDescent="0.25">
      <c r="B184" t="s">
        <v>262</v>
      </c>
    </row>
    <row r="185" spans="2:2" x14ac:dyDescent="0.25">
      <c r="B185" t="s">
        <v>196</v>
      </c>
    </row>
    <row r="186" spans="2:2" x14ac:dyDescent="0.25">
      <c r="B186" t="s">
        <v>244</v>
      </c>
    </row>
    <row r="187" spans="2:2" x14ac:dyDescent="0.25">
      <c r="B187" t="s">
        <v>266</v>
      </c>
    </row>
    <row r="188" spans="2:2" x14ac:dyDescent="0.25">
      <c r="B188" t="s">
        <v>208</v>
      </c>
    </row>
    <row r="189" spans="2:2" x14ac:dyDescent="0.25">
      <c r="B189" t="s">
        <v>240</v>
      </c>
    </row>
    <row r="190" spans="2:2" x14ac:dyDescent="0.25">
      <c r="B190" t="s">
        <v>269</v>
      </c>
    </row>
    <row r="191" spans="2:2" x14ac:dyDescent="0.25">
      <c r="B191" t="s">
        <v>157</v>
      </c>
    </row>
    <row r="192" spans="2:2" x14ac:dyDescent="0.25">
      <c r="B192" t="s">
        <v>219</v>
      </c>
    </row>
    <row r="193" spans="2:2" x14ac:dyDescent="0.25">
      <c r="B193" t="s">
        <v>247</v>
      </c>
    </row>
    <row r="194" spans="2:2" x14ac:dyDescent="0.25">
      <c r="B194" t="s">
        <v>226</v>
      </c>
    </row>
    <row r="195" spans="2:2" x14ac:dyDescent="0.25">
      <c r="B195" t="s">
        <v>206</v>
      </c>
    </row>
    <row r="196" spans="2:2" x14ac:dyDescent="0.25">
      <c r="B196" t="s">
        <v>272</v>
      </c>
    </row>
    <row r="197" spans="2:2" x14ac:dyDescent="0.25">
      <c r="B197" t="s">
        <v>106</v>
      </c>
    </row>
    <row r="198" spans="2:2" x14ac:dyDescent="0.25">
      <c r="B198" t="s">
        <v>253</v>
      </c>
    </row>
    <row r="199" spans="2:2" x14ac:dyDescent="0.25">
      <c r="B199" t="s">
        <v>171</v>
      </c>
    </row>
    <row r="200" spans="2:2" x14ac:dyDescent="0.25">
      <c r="B200" t="s">
        <v>250</v>
      </c>
    </row>
    <row r="201" spans="2:2" x14ac:dyDescent="0.25">
      <c r="B201" t="s">
        <v>256</v>
      </c>
    </row>
    <row r="202" spans="2:2" x14ac:dyDescent="0.25">
      <c r="B202" t="s">
        <v>261</v>
      </c>
    </row>
    <row r="203" spans="2:2" x14ac:dyDescent="0.25">
      <c r="B203" t="s">
        <v>265</v>
      </c>
    </row>
    <row r="204" spans="2:2" x14ac:dyDescent="0.25">
      <c r="B204" t="s">
        <v>155</v>
      </c>
    </row>
    <row r="205" spans="2:2" x14ac:dyDescent="0.25">
      <c r="B205" t="s">
        <v>186</v>
      </c>
    </row>
    <row r="206" spans="2:2" x14ac:dyDescent="0.25">
      <c r="B206" t="s">
        <v>184</v>
      </c>
    </row>
    <row r="207" spans="2:2" x14ac:dyDescent="0.25">
      <c r="B207" t="s">
        <v>234</v>
      </c>
    </row>
    <row r="208" spans="2:2" x14ac:dyDescent="0.25">
      <c r="B208" t="s">
        <v>263</v>
      </c>
    </row>
    <row r="209" spans="2:2" x14ac:dyDescent="0.25">
      <c r="B209" t="s">
        <v>268</v>
      </c>
    </row>
    <row r="210" spans="2:2" x14ac:dyDescent="0.25">
      <c r="B210" t="s">
        <v>275</v>
      </c>
    </row>
    <row r="211" spans="2:2" x14ac:dyDescent="0.25">
      <c r="B211" t="s">
        <v>271</v>
      </c>
    </row>
    <row r="212" spans="2:2" x14ac:dyDescent="0.25">
      <c r="B212" t="s">
        <v>199</v>
      </c>
    </row>
    <row r="213" spans="2:2" x14ac:dyDescent="0.25">
      <c r="B213" t="s">
        <v>169</v>
      </c>
    </row>
    <row r="214" spans="2:2" x14ac:dyDescent="0.25">
      <c r="B214" t="s">
        <v>267</v>
      </c>
    </row>
    <row r="215" spans="2:2" x14ac:dyDescent="0.25">
      <c r="B215" t="s">
        <v>197</v>
      </c>
    </row>
    <row r="216" spans="2:2" x14ac:dyDescent="0.25">
      <c r="B216" t="s">
        <v>270</v>
      </c>
    </row>
    <row r="217" spans="2:2" x14ac:dyDescent="0.25">
      <c r="B217" t="s">
        <v>209</v>
      </c>
    </row>
    <row r="218" spans="2:2" x14ac:dyDescent="0.25">
      <c r="B218" t="s">
        <v>278</v>
      </c>
    </row>
    <row r="219" spans="2:2" x14ac:dyDescent="0.25">
      <c r="B219" t="s">
        <v>290</v>
      </c>
    </row>
    <row r="220" spans="2:2" x14ac:dyDescent="0.25">
      <c r="B220" t="s">
        <v>273</v>
      </c>
    </row>
    <row r="221" spans="2:2" x14ac:dyDescent="0.25">
      <c r="B221" t="s">
        <v>228</v>
      </c>
    </row>
    <row r="222" spans="2:2" x14ac:dyDescent="0.25">
      <c r="B222" t="s">
        <v>224</v>
      </c>
    </row>
    <row r="223" spans="2:2" x14ac:dyDescent="0.25">
      <c r="B223" t="s">
        <v>276</v>
      </c>
    </row>
    <row r="224" spans="2:2" x14ac:dyDescent="0.25">
      <c r="B224" t="s">
        <v>259</v>
      </c>
    </row>
    <row r="225" spans="2:2" x14ac:dyDescent="0.25">
      <c r="B225" t="s">
        <v>220</v>
      </c>
    </row>
    <row r="226" spans="2:2" x14ac:dyDescent="0.25">
      <c r="B226" t="s">
        <v>291</v>
      </c>
    </row>
    <row r="227" spans="2:2" x14ac:dyDescent="0.25">
      <c r="B227" t="s">
        <v>274</v>
      </c>
    </row>
    <row r="228" spans="2:2" x14ac:dyDescent="0.25">
      <c r="B228" t="s">
        <v>277</v>
      </c>
    </row>
    <row r="229" spans="2:2" x14ac:dyDescent="0.25">
      <c r="B229" t="s">
        <v>279</v>
      </c>
    </row>
    <row r="230" spans="2:2" x14ac:dyDescent="0.25">
      <c r="B230" t="s">
        <v>241</v>
      </c>
    </row>
    <row r="231" spans="2:2" x14ac:dyDescent="0.25">
      <c r="B231" t="s">
        <v>236</v>
      </c>
    </row>
    <row r="232" spans="2:2" x14ac:dyDescent="0.25">
      <c r="B232" t="s">
        <v>243</v>
      </c>
    </row>
    <row r="233" spans="2:2" x14ac:dyDescent="0.25">
      <c r="B233" t="s">
        <v>282</v>
      </c>
    </row>
    <row r="234" spans="2:2" x14ac:dyDescent="0.25">
      <c r="B234" t="s">
        <v>218</v>
      </c>
    </row>
    <row r="235" spans="2:2" x14ac:dyDescent="0.25">
      <c r="B235" t="s">
        <v>120</v>
      </c>
    </row>
    <row r="236" spans="2:2" x14ac:dyDescent="0.25">
      <c r="B236" t="s">
        <v>136</v>
      </c>
    </row>
    <row r="237" spans="2:2" x14ac:dyDescent="0.25">
      <c r="B237" t="s">
        <v>248</v>
      </c>
    </row>
    <row r="238" spans="2:2" x14ac:dyDescent="0.25">
      <c r="B238" t="s">
        <v>152</v>
      </c>
    </row>
    <row r="239" spans="2:2" x14ac:dyDescent="0.25">
      <c r="B239" t="s">
        <v>182</v>
      </c>
    </row>
    <row r="240" spans="2:2" x14ac:dyDescent="0.25">
      <c r="B240" t="s">
        <v>227</v>
      </c>
    </row>
    <row r="241" spans="2:2" x14ac:dyDescent="0.25">
      <c r="B241" t="s">
        <v>280</v>
      </c>
    </row>
    <row r="242" spans="2:2" x14ac:dyDescent="0.25">
      <c r="B242" t="s">
        <v>281</v>
      </c>
    </row>
    <row r="243" spans="2:2" x14ac:dyDescent="0.25">
      <c r="B243" t="s">
        <v>195</v>
      </c>
    </row>
    <row r="244" spans="2:2" x14ac:dyDescent="0.25">
      <c r="B244" t="s">
        <v>211</v>
      </c>
    </row>
    <row r="245" spans="2:2" x14ac:dyDescent="0.25">
      <c r="B245" t="s">
        <v>193</v>
      </c>
    </row>
    <row r="246" spans="2:2" x14ac:dyDescent="0.25">
      <c r="B246" t="s">
        <v>254</v>
      </c>
    </row>
    <row r="247" spans="2:2" x14ac:dyDescent="0.25">
      <c r="B247" t="s">
        <v>283</v>
      </c>
    </row>
    <row r="248" spans="2:2" x14ac:dyDescent="0.25">
      <c r="B248" t="s">
        <v>513</v>
      </c>
    </row>
    <row r="249" spans="2:2" x14ac:dyDescent="0.25">
      <c r="B249" t="s">
        <v>284</v>
      </c>
    </row>
    <row r="250" spans="2:2" x14ac:dyDescent="0.25">
      <c r="B250" t="s">
        <v>232</v>
      </c>
    </row>
    <row r="251" spans="2:2" x14ac:dyDescent="0.25">
      <c r="B251" t="s">
        <v>285</v>
      </c>
    </row>
    <row r="252" spans="2:2" x14ac:dyDescent="0.25">
      <c r="B252" t="s">
        <v>207</v>
      </c>
    </row>
    <row r="253" spans="2:2" x14ac:dyDescent="0.25">
      <c r="B253" t="s">
        <v>249</v>
      </c>
    </row>
  </sheetData>
  <pageMargins left="0.7" right="0.7" top="0.75" bottom="0.75" header="0.3" footer="0.3"/>
  <pageSetup orientation="portrait" horizontalDpi="30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BWR-Instructions</vt:lpstr>
      <vt:lpstr>BWR</vt:lpstr>
      <vt:lpstr>WRF-Instructions </vt:lpstr>
      <vt:lpstr>WRF</vt:lpstr>
      <vt:lpstr>Table 1</vt:lpstr>
      <vt:lpstr>Measures-Acronyms</vt:lpstr>
      <vt:lpstr>Sub-County</vt:lpstr>
      <vt:lpstr>BWR!Print_Area</vt:lpstr>
      <vt:lpstr>WRF!Print_Area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evan.brown@tdhca.state.tx.us</dc:creator>
  <cp:lastModifiedBy>Evan Brown</cp:lastModifiedBy>
  <cp:lastPrinted>2023-05-11T22:35:53Z</cp:lastPrinted>
  <dcterms:created xsi:type="dcterms:W3CDTF">2022-11-30T19:04:53Z</dcterms:created>
  <dcterms:modified xsi:type="dcterms:W3CDTF">2023-05-12T16:04:21Z</dcterms:modified>
</cp:coreProperties>
</file>